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0" windowWidth="17490" windowHeight="10170" firstSheet="4" activeTab="9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" sheetId="8" r:id="rId8"/>
    <sheet name="政府性基金预算表08" sheetId="9" r:id="rId9"/>
    <sheet name="项目支出09" sheetId="10" r:id="rId10"/>
  </sheets>
  <definedNames>
    <definedName name="_xlnm.Print_Area" localSheetId="4">'财政拨款收支总表04'!$A$1:$D$83</definedName>
    <definedName name="_xlnm.Print_Area" localSheetId="0">'封面'!$A$1:$B$11</definedName>
    <definedName name="_xlnm.Print_Area" localSheetId="1">'收支总表01'!$A$1:$D$95</definedName>
    <definedName name="_xlnm.Print_Titles" localSheetId="4">'财政拨款收支总表04'!$1:$6</definedName>
    <definedName name="_xlnm.Print_Titles" localSheetId="6">'基本支出预算表06'!$1:$6</definedName>
    <definedName name="_xlnm.Print_Titles" localSheetId="7">'三公07'!$1:$8</definedName>
    <definedName name="_xlnm.Print_Titles" localSheetId="2">'收入总表02'!$1:$6</definedName>
    <definedName name="_xlnm.Print_Titles" localSheetId="1">'收支总表01'!$1:$6</definedName>
    <definedName name="_xlnm.Print_Titles" localSheetId="9">'项目支出09'!$1:$7</definedName>
    <definedName name="_xlnm.Print_Titles" localSheetId="5">'一般公共预算表05'!$1:$6</definedName>
    <definedName name="_xlnm.Print_Titles" localSheetId="8">'政府性基金预算表08'!$1:$6</definedName>
    <definedName name="_xlnm.Print_Titles" localSheetId="3">'支出总表03'!$1:$6</definedName>
  </definedNames>
  <calcPr fullCalcOnLoad="1"/>
</workbook>
</file>

<file path=xl/sharedStrings.xml><?xml version="1.0" encoding="utf-8"?>
<sst xmlns="http://schemas.openxmlformats.org/spreadsheetml/2006/main" count="686" uniqueCount="386">
  <si>
    <t>表01</t>
  </si>
  <si>
    <t>单位：万元</t>
  </si>
  <si>
    <t>收                    入</t>
  </si>
  <si>
    <t>支                    出</t>
  </si>
  <si>
    <t>项       目</t>
  </si>
  <si>
    <t>预算数</t>
  </si>
  <si>
    <t>一、财政拨款</t>
  </si>
  <si>
    <t>一般公共服务支出</t>
  </si>
  <si>
    <t>    一般公共预算</t>
  </si>
  <si>
    <t>    政府性基金预算</t>
  </si>
  <si>
    <t>    国有资本经营预算</t>
  </si>
  <si>
    <t>二、财政专户管理资金</t>
  </si>
  <si>
    <t>四、事业单位经营收入</t>
  </si>
  <si>
    <t>社会保障和就业支出</t>
  </si>
  <si>
    <t>卫生健康支出</t>
  </si>
  <si>
    <t>住房保障支出</t>
  </si>
  <si>
    <t>本年收入合计</t>
  </si>
  <si>
    <t>本年支出合计</t>
  </si>
  <si>
    <t>收  入  总  计</t>
  </si>
  <si>
    <t>支  出  总  计</t>
  </si>
  <si>
    <t>单位名称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</si>
  <si>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</si>
  <si>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</si>
  <si>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</si>
  <si>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</si>
  <si>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</si>
  <si>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</si>
  <si>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</si>
  <si>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</si>
  <si>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</si>
  <si>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</si>
  <si>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</si>
  <si>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</si>
  <si>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</si>
  <si>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**</t>
  </si>
  <si>
    <t>表03</t>
  </si>
  <si>
    <t>科目编码</t>
  </si>
  <si>
    <t>科目名称</t>
  </si>
  <si>
    <t>总计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</si>
  <si>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</si>
  <si>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</si>
  <si>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</si>
  <si>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</si>
  <si>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</si>
  <si>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</si>
  <si>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</si>
  <si>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/>
  </si>
  <si>
    <t>208</t>
  </si>
  <si>
    <t>210</t>
  </si>
  <si>
    <t>表04</t>
  </si>
  <si>
    <t>    一般公共预算</t>
  </si>
  <si>
    <t>表05</t>
  </si>
  <si>
    <t>合  计</t>
  </si>
  <si>
    <t>人员经费</t>
  </si>
  <si>
    <t>表06</t>
  </si>
  <si>
    <t>经济分类科目</t>
  </si>
  <si>
    <t>本年一般公共预算基本支出</t>
  </si>
  <si>
    <t>301</t>
  </si>
  <si>
    <t>工资福利支出</t>
  </si>
  <si>
    <t>表07</t>
  </si>
  <si>
    <t>单位:万元</t>
  </si>
  <si>
    <t>“三公”经费合计</t>
  </si>
  <si>
    <t>因公出国（境）费用</t>
  </si>
  <si>
    <t>公务用车购置及运行费</t>
  </si>
  <si>
    <t>公务接待费</t>
  </si>
  <si>
    <t>公务用车购置费</t>
  </si>
  <si>
    <t>公务用车运行维护费</t>
  </si>
  <si>
    <t>1</t>
  </si>
  <si>
    <t>2</t>
  </si>
  <si>
    <t>3</t>
  </si>
  <si>
    <t>4</t>
  </si>
  <si>
    <t>5</t>
  </si>
  <si>
    <t>6</t>
  </si>
  <si>
    <t>7</t>
  </si>
  <si>
    <t>表08</t>
  </si>
  <si>
    <t>本年政府性基金预算支出</t>
  </si>
  <si>
    <t>表09</t>
  </si>
  <si>
    <t>项目名称</t>
  </si>
  <si>
    <t>2021年3月</t>
  </si>
  <si>
    <t>三、事业收入(不含专户资金)</t>
  </si>
  <si>
    <t>八、用事业基金弥补收支差额</t>
  </si>
  <si>
    <t>九、上年结转</t>
  </si>
  <si>
    <t>五、其他收入</t>
  </si>
  <si>
    <t>六、上级补助收入</t>
  </si>
  <si>
    <t>七、附属单位上缴收入</t>
  </si>
  <si>
    <t>结转下年</t>
  </si>
  <si>
    <t>收 入 总 计</t>
  </si>
  <si>
    <t>支 出 总 计</t>
  </si>
  <si>
    <t>上年结转</t>
  </si>
  <si>
    <t>用事业基金弥补收支差额</t>
  </si>
  <si>
    <t>政府性基金预算</t>
  </si>
  <si>
    <t>附件4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</si>
  <si>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</si>
  <si>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</si>
  <si>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</si>
  <si>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</si>
  <si>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</si>
  <si>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</si>
  <si>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</si>
  <si>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</si>
  <si>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</si>
  <si>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</si>
  <si>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</si>
  <si>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</si>
  <si>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</si>
  <si>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</si>
  <si>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</si>
  <si>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</si>
  <si>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</si>
  <si>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</si>
  <si>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</si>
  <si>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</si>
  <si>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</si>
  <si>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</si>
  <si>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</si>
  <si>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</si>
  <si>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</si>
  <si>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</si>
  <si>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</si>
  <si>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</si>
  <si>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</si>
  <si>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</si>
  <si>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</si>
  <si>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</si>
  <si>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</si>
  <si>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</si>
  <si>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</si>
  <si>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</si>
  <si>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</si>
  <si>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</si>
  <si>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30226</t>
  </si>
  <si>
    <t>劳务费</t>
  </si>
  <si>
    <t>30228</t>
  </si>
  <si>
    <t>工会经费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</si>
  <si>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</si>
  <si>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</si>
  <si>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</si>
  <si>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</si>
  <si>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</si>
  <si>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</si>
  <si>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</si>
  <si>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</si>
  <si>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30307</t>
  </si>
  <si>
    <t>医疗费补助</t>
  </si>
  <si>
    <t>30399</t>
  </si>
  <si>
    <t>其他对个人和家庭的补助</t>
  </si>
  <si>
    <t>310</t>
  </si>
  <si>
    <t>资本性支出</t>
  </si>
  <si>
    <t>31002</t>
  </si>
  <si>
    <t>办公设备购置</t>
  </si>
  <si>
    <t>30202</t>
  </si>
  <si>
    <t>印刷费</t>
  </si>
  <si>
    <t>30203</t>
  </si>
  <si>
    <t>咨询费</t>
  </si>
  <si>
    <t>30214</t>
  </si>
  <si>
    <t>租赁费</t>
  </si>
  <si>
    <t>30229</t>
  </si>
  <si>
    <t>福利费</t>
  </si>
  <si>
    <t>20101</t>
  </si>
  <si>
    <t>人大事务</t>
  </si>
  <si>
    <t>2010199</t>
  </si>
  <si>
    <t>其他人大事务支出</t>
  </si>
  <si>
    <t>201</t>
  </si>
  <si>
    <t>20103</t>
  </si>
  <si>
    <t>政府办公厅（室）及相关机构事务</t>
  </si>
  <si>
    <t>2010301</t>
  </si>
  <si>
    <t>行政运行</t>
  </si>
  <si>
    <t>2010306</t>
  </si>
  <si>
    <t>政务公开审批</t>
  </si>
  <si>
    <t>事业运行</t>
  </si>
  <si>
    <t>2010399</t>
  </si>
  <si>
    <t>其他政府办公厅（室）及相关机构事务支出</t>
  </si>
  <si>
    <t>20105</t>
  </si>
  <si>
    <t>统计信息事务</t>
  </si>
  <si>
    <t>2010506</t>
  </si>
  <si>
    <t>统计管理</t>
  </si>
  <si>
    <t>20129</t>
  </si>
  <si>
    <t>群众团体事务</t>
  </si>
  <si>
    <t>2012901</t>
  </si>
  <si>
    <t>20131</t>
  </si>
  <si>
    <t>党委办公厅（室）及相关机构事务</t>
  </si>
  <si>
    <t>2013101</t>
  </si>
  <si>
    <t>205</t>
  </si>
  <si>
    <t>教育支出</t>
  </si>
  <si>
    <t>20502</t>
  </si>
  <si>
    <t>普通教育</t>
  </si>
  <si>
    <t>2050201</t>
  </si>
  <si>
    <t>学前教育</t>
  </si>
  <si>
    <t>2050202</t>
  </si>
  <si>
    <t>小学教育</t>
  </si>
  <si>
    <t>207</t>
  </si>
  <si>
    <t>文化旅游体育与传媒支出</t>
  </si>
  <si>
    <t>20701</t>
  </si>
  <si>
    <t>文化和旅游</t>
  </si>
  <si>
    <t>2070109</t>
  </si>
  <si>
    <t>群众文化</t>
  </si>
  <si>
    <t>20703</t>
  </si>
  <si>
    <t>体育</t>
  </si>
  <si>
    <t>2070308</t>
  </si>
  <si>
    <t>群众体育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</si>
  <si>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</si>
  <si>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</si>
  <si>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</si>
  <si>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</si>
  <si>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</si>
  <si>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</si>
  <si>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</si>
  <si>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</si>
  <si>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</si>
  <si>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</si>
  <si>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</si>
  <si>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</si>
  <si>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</si>
  <si>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</si>
  <si>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</si>
  <si>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</si>
  <si>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</si>
  <si>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</si>
  <si>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2080805</t>
  </si>
  <si>
    <t>义务兵优待</t>
  </si>
  <si>
    <t>2080899</t>
  </si>
  <si>
    <t>其他优抚支出</t>
  </si>
  <si>
    <t>20810</t>
  </si>
  <si>
    <t>社会福利</t>
  </si>
  <si>
    <t>2081099</t>
  </si>
  <si>
    <t>其他社会福利支出</t>
  </si>
  <si>
    <t>20811</t>
  </si>
  <si>
    <t>残疾人事业</t>
  </si>
  <si>
    <t>2081199</t>
  </si>
  <si>
    <t>其他残疾人事业支出</t>
  </si>
  <si>
    <t>20821</t>
  </si>
  <si>
    <t>特困人员救助供养</t>
  </si>
  <si>
    <t>2082102</t>
  </si>
  <si>
    <t>农村特困人员救助供养支出</t>
  </si>
  <si>
    <t>21001</t>
  </si>
  <si>
    <t>卫生健康管理事务</t>
  </si>
  <si>
    <t>2100101</t>
  </si>
  <si>
    <t>21003</t>
  </si>
  <si>
    <t>基层医疗卫生机构</t>
  </si>
  <si>
    <t>2100302</t>
  </si>
  <si>
    <t>乡镇卫生院</t>
  </si>
  <si>
    <t>2100399</t>
  </si>
  <si>
    <t>其他基层医疗卫生机构支出</t>
  </si>
  <si>
    <t>21004</t>
  </si>
  <si>
    <t>公共卫生</t>
  </si>
  <si>
    <t>2100410</t>
  </si>
  <si>
    <t>突发公共卫生事件应急处理</t>
  </si>
  <si>
    <t>2100499</t>
  </si>
  <si>
    <t>其他公共卫生支出</t>
  </si>
  <si>
    <t>21007</t>
  </si>
  <si>
    <t>计划生育事务</t>
  </si>
  <si>
    <t>2100799</t>
  </si>
  <si>
    <t>其他计划生育事务支出</t>
  </si>
  <si>
    <t>21012</t>
  </si>
  <si>
    <t>财政对基本医疗保险基金的补助</t>
  </si>
  <si>
    <t>2101202</t>
  </si>
  <si>
    <t>财政对城乡居民基本医疗保险基金的补助</t>
  </si>
  <si>
    <t>211</t>
  </si>
  <si>
    <t>节能环保支出</t>
  </si>
  <si>
    <t>21101</t>
  </si>
  <si>
    <t>环境保护管理事务</t>
  </si>
  <si>
    <t>2110199</t>
  </si>
  <si>
    <t>其他环境保护管理事务支出</t>
  </si>
  <si>
    <t>212</t>
  </si>
  <si>
    <t>城乡社区支出</t>
  </si>
  <si>
    <t>21201</t>
  </si>
  <si>
    <t>城乡社区管理事务</t>
  </si>
  <si>
    <t>2120104</t>
  </si>
  <si>
    <t>城管执法</t>
  </si>
  <si>
    <t>2120199</t>
  </si>
  <si>
    <t>其他城乡社区管理事务支出</t>
  </si>
  <si>
    <t>21205</t>
  </si>
  <si>
    <t>城乡社区环境卫生</t>
  </si>
  <si>
    <t>2120501</t>
  </si>
  <si>
    <t>21299</t>
  </si>
  <si>
    <t>其他城乡社区支出</t>
  </si>
  <si>
    <t>2129901</t>
  </si>
  <si>
    <t>213</t>
  </si>
  <si>
    <t>农林水支出</t>
  </si>
  <si>
    <t>21301</t>
  </si>
  <si>
    <t>农业农村</t>
  </si>
  <si>
    <t>2130104</t>
  </si>
  <si>
    <t>21303</t>
  </si>
  <si>
    <t>水利</t>
  </si>
  <si>
    <t>2130306</t>
  </si>
  <si>
    <t>水利工程运行与维护</t>
  </si>
  <si>
    <t>220</t>
  </si>
  <si>
    <t>自然资源海洋气象等支出</t>
  </si>
  <si>
    <t>22001</t>
  </si>
  <si>
    <t>自然资源事务</t>
  </si>
  <si>
    <t>2200199</t>
  </si>
  <si>
    <t>其他自然资源事务支出</t>
  </si>
  <si>
    <t>221</t>
  </si>
  <si>
    <t>22102</t>
  </si>
  <si>
    <t>住房改革支出</t>
  </si>
  <si>
    <t>2210201</t>
  </si>
  <si>
    <t>住房公积金</t>
  </si>
  <si>
    <t>2021年绍兴市柯桥区钱清街道办事处收支预算总表</t>
  </si>
  <si>
    <t>2021年绍兴市柯桥区钱清街道办事处收入预算总表</t>
  </si>
  <si>
    <t>绍兴市柯桥区钱清街道办事处</t>
  </si>
  <si>
    <t>2021年绍兴市柯桥区钱清街道办事处支出预算总表</t>
  </si>
  <si>
    <t>2021年绍兴市柯桥区钱清街道办事处财政拨款收支预算总表</t>
  </si>
  <si>
    <t xml:space="preserve">  人大事务</t>
  </si>
  <si>
    <t xml:space="preserve">    其他人大事务支出</t>
  </si>
  <si>
    <t xml:space="preserve">    行政运行</t>
  </si>
  <si>
    <t xml:space="preserve">  政府办公厅（室）及相关机构事务</t>
  </si>
  <si>
    <t xml:space="preserve">    政务公开审批</t>
  </si>
  <si>
    <t xml:space="preserve">  统计信息事务</t>
  </si>
  <si>
    <t xml:space="preserve">    其他政府办公厅（室）及相关机构事务支出</t>
  </si>
  <si>
    <t xml:space="preserve">    统计管理</t>
  </si>
  <si>
    <t xml:space="preserve">  群众团体事务</t>
  </si>
  <si>
    <t xml:space="preserve">  党委办公厅（室）及相关机构事务</t>
  </si>
  <si>
    <t xml:space="preserve">  普通教育</t>
  </si>
  <si>
    <t xml:space="preserve">    学前教育</t>
  </si>
  <si>
    <t xml:space="preserve">    小学教育</t>
  </si>
  <si>
    <t xml:space="preserve">  文化和旅游</t>
  </si>
  <si>
    <t xml:space="preserve">    群众文化</t>
  </si>
  <si>
    <t xml:space="preserve">  体育</t>
  </si>
  <si>
    <t xml:space="preserve">    群众体育</t>
  </si>
  <si>
    <t xml:space="preserve">  人力资源和社会保障管理事务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</si>
  <si>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</si>
  <si>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</si>
  <si>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</si>
  <si>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</si>
  <si>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</si>
  <si>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</si>
  <si>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</si>
  <si>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</si>
  <si>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义务兵优待</t>
  </si>
  <si>
    <t xml:space="preserve">    其他优抚支出</t>
  </si>
  <si>
    <t xml:space="preserve">  社会福利</t>
  </si>
  <si>
    <t xml:space="preserve">    其他社会福利支出</t>
  </si>
  <si>
    <t xml:space="preserve">  残疾人事业</t>
  </si>
  <si>
    <t xml:space="preserve">    其他残疾人事业支出</t>
  </si>
  <si>
    <t xml:space="preserve">  特困人员救助供养</t>
  </si>
  <si>
    <t xml:space="preserve">    农村特困人员救助供养支出</t>
  </si>
  <si>
    <t xml:space="preserve">  卫生健康管理事务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</si>
  <si>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</si>
  <si>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</si>
  <si>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</si>
  <si>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</si>
  <si>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突发公共卫生事件应急处理</t>
  </si>
  <si>
    <t xml:space="preserve">    其他公共卫生支出</t>
  </si>
  <si>
    <t xml:space="preserve">  计划生育事务</t>
  </si>
  <si>
    <t xml:space="preserve">    其他计划生育事务支出</t>
  </si>
  <si>
    <t xml:space="preserve">  财政对基本医疗保险基金的补助</t>
  </si>
  <si>
    <t xml:space="preserve">    财政对城乡居民基本医疗保险基金的补助</t>
  </si>
  <si>
    <t>节能环保支出</t>
  </si>
  <si>
    <t xml:space="preserve">  环境保护管理事务</t>
  </si>
  <si>
    <t xml:space="preserve">    其他环境保护管理事务支出</t>
  </si>
  <si>
    <t>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</si>
  <si>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</si>
  <si>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</si>
  <si>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</si>
  <si>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</si>
  <si>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</si>
  <si>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</si>
  <si>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</si>
  <si>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 xml:space="preserve">  农业农村</t>
  </si>
  <si>
    <t xml:space="preserve">    事业运行</t>
  </si>
  <si>
    <t xml:space="preserve">    水利工程运行与维护</t>
  </si>
  <si>
    <t xml:space="preserve">  水利</t>
  </si>
  <si>
    <t xml:space="preserve">  自然资源事务</t>
  </si>
  <si>
    <t xml:space="preserve">    其他自然资源事务支出</t>
  </si>
  <si>
    <t>住房保障支出</t>
  </si>
  <si>
    <t xml:space="preserve">  住房改革支出</t>
  </si>
  <si>
    <t xml:space="preserve">    住房公积金</t>
  </si>
  <si>
    <t>绍兴市柯桥区钱清街道办事处</t>
  </si>
  <si>
    <t>2021年绍兴市柯桥区钱清街道办事处一般公共预算“三公”经费支出表</t>
  </si>
  <si>
    <t>合计</t>
  </si>
  <si>
    <t>2021年绍兴市柯桥区钱清街道办事处项目支出预算表</t>
  </si>
  <si>
    <t>绍兴市柯桥区钱清街道办事处2021年预算（公开）</t>
  </si>
  <si>
    <t>2021年绍兴市柯桥区钱清街道办事处一般公共预算支出表</t>
  </si>
  <si>
    <t>2021年绍兴市柯桥区钱清街道办事处一般公共预算基本支出表</t>
  </si>
  <si>
    <t>2021年绍兴市柯桥区钱清街道办事处政府性基金预算支出表</t>
  </si>
  <si>
    <t>备注：钱清街道没有政府性基金预算拨款安排的支出，故本表无数据</t>
  </si>
  <si>
    <t>一般公共服务建设项目</t>
  </si>
  <si>
    <t>教育体育业务经费</t>
  </si>
  <si>
    <t>文化旅游体育与传媒事业经费</t>
  </si>
  <si>
    <t>社会保障和就业经费</t>
  </si>
  <si>
    <t>卫生健康经费</t>
  </si>
  <si>
    <t>节能及环保经费</t>
  </si>
  <si>
    <t>城乡社区管理事务经费</t>
  </si>
  <si>
    <t>农业农村林业水利建设经费</t>
  </si>
  <si>
    <t>自然资源海洋气象监测经费</t>
  </si>
  <si>
    <t>住房保障项目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</si>
</sst>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;[Red]0.00"/>
    <numFmt numFmtId="178" formatCode="0.00_ "/>
  </numFmts>
  <fonts count="33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20"/>
      <color indexed="8"/>
      <name val="宋体"/>
      <family val="0"/>
    </font>
    <font>
      <sz val="10"/>
      <color indexed="8"/>
      <name val="方正书宋_GBK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4"/>
      <color indexed="8"/>
      <name val="黑体"/>
      <family val="3"/>
    </font>
    <font>
      <sz val="26"/>
      <color indexed="8"/>
      <name val="方正小标宋简体"/>
      <family val="0"/>
    </font>
    <font>
      <sz val="18"/>
      <color indexed="8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1" fillId="7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9" borderId="5" applyNumberFormat="0" applyAlignment="0" applyProtection="0"/>
    <xf numFmtId="0" fontId="28" fillId="14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2" borderId="0" applyNumberFormat="0" applyBorder="0" applyAlignment="0" applyProtection="0"/>
    <xf numFmtId="0" fontId="23" fillId="10" borderId="0" applyNumberFormat="0" applyBorder="0" applyAlignment="0" applyProtection="0"/>
    <xf numFmtId="0" fontId="25" fillId="9" borderId="8" applyNumberFormat="0" applyAlignment="0" applyProtection="0"/>
    <xf numFmtId="0" fontId="24" fillId="3" borderId="5" applyNumberFormat="0" applyAlignment="0" applyProtection="0"/>
    <xf numFmtId="0" fontId="0" fillId="5" borderId="9" applyNumberFormat="0" applyFon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177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76" fontId="5" fillId="0" borderId="0" xfId="0" applyNumberFormat="1" applyFont="1" applyBorder="1" applyAlignment="1" applyProtection="1">
      <alignment vertical="center" wrapText="1"/>
      <protection/>
    </xf>
    <xf numFmtId="176" fontId="5" fillId="0" borderId="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2" fontId="5" fillId="0" borderId="12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2" fontId="9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177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178" fontId="5" fillId="0" borderId="14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177" fontId="5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2" fontId="5" fillId="0" borderId="15" xfId="0" applyNumberFormat="1" applyFont="1" applyBorder="1" applyAlignment="1" applyProtection="1">
      <alignment horizontal="right" vertical="center"/>
      <protection/>
    </xf>
    <xf numFmtId="2" fontId="5" fillId="0" borderId="15" xfId="0" applyNumberFormat="1" applyFont="1" applyBorder="1" applyAlignment="1" applyProtection="1">
      <alignment vertical="center"/>
      <protection/>
    </xf>
    <xf numFmtId="178" fontId="5" fillId="0" borderId="15" xfId="0" applyNumberFormat="1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4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justify" wrapText="1"/>
    </xf>
    <xf numFmtId="178" fontId="5" fillId="0" borderId="15" xfId="0" applyNumberFormat="1" applyFont="1" applyBorder="1" applyAlignment="1" applyProtection="1">
      <alignment vertical="center"/>
      <protection/>
    </xf>
    <xf numFmtId="0" fontId="3" fillId="0" borderId="15" xfId="0" applyFont="1" applyBorder="1" applyAlignment="1">
      <alignment horizontal="justify" vertical="center" wrapText="1"/>
    </xf>
    <xf numFmtId="2" fontId="5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176" fontId="5" fillId="0" borderId="15" xfId="0" applyNumberFormat="1" applyFont="1" applyBorder="1" applyAlignment="1" applyProtection="1">
      <alignment horizontal="center" vertical="center" wrapText="1"/>
      <protection/>
    </xf>
    <xf numFmtId="0" fontId="5" fillId="7" borderId="11" xfId="0" applyFont="1" applyFill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/>
      <protection/>
    </xf>
    <xf numFmtId="0" fontId="5" fillId="7" borderId="16" xfId="0" applyFont="1" applyFill="1" applyBorder="1" applyAlignment="1" applyProtection="1">
      <alignment vertical="center" wrapText="1"/>
      <protection/>
    </xf>
    <xf numFmtId="0" fontId="16" fillId="18" borderId="10" xfId="0" applyFont="1" applyFill="1" applyBorder="1" applyAlignment="1" applyProtection="1">
      <alignment horizontal="left" vertical="center" wrapText="1"/>
      <protection/>
    </xf>
    <xf numFmtId="49" fontId="5" fillId="7" borderId="12" xfId="0" applyNumberFormat="1" applyFont="1" applyFill="1" applyBorder="1" applyAlignment="1" applyProtection="1">
      <alignment horizontal="left" vertical="center" wrapText="1"/>
      <protection/>
    </xf>
    <xf numFmtId="0" fontId="5" fillId="7" borderId="12" xfId="0" applyFont="1" applyFill="1" applyBorder="1" applyAlignment="1" applyProtection="1">
      <alignment horizontal="left" vertical="center" wrapText="1"/>
      <protection/>
    </xf>
    <xf numFmtId="2" fontId="5" fillId="7" borderId="10" xfId="0" applyNumberFormat="1" applyFont="1" applyFill="1" applyBorder="1" applyAlignment="1" applyProtection="1">
      <alignment horizontal="right" vertical="center"/>
      <protection/>
    </xf>
    <xf numFmtId="0" fontId="5" fillId="7" borderId="10" xfId="0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49" fontId="5" fillId="19" borderId="12" xfId="0" applyNumberFormat="1" applyFont="1" applyFill="1" applyBorder="1" applyAlignment="1" applyProtection="1">
      <alignment horizontal="left" vertical="center" wrapText="1"/>
      <protection/>
    </xf>
    <xf numFmtId="0" fontId="16" fillId="18" borderId="12" xfId="0" applyFont="1" applyFill="1" applyBorder="1" applyAlignment="1" applyProtection="1">
      <alignment horizontal="left" vertical="center" wrapText="1"/>
      <protection/>
    </xf>
    <xf numFmtId="0" fontId="16" fillId="0" borderId="12" xfId="0" applyFont="1" applyFill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19" borderId="10" xfId="0" applyFont="1" applyFill="1" applyBorder="1" applyAlignment="1" applyProtection="1">
      <alignment horizontal="left" vertical="center" wrapText="1"/>
      <protection/>
    </xf>
    <xf numFmtId="0" fontId="5" fillId="19" borderId="12" xfId="0" applyFont="1" applyFill="1" applyBorder="1" applyAlignment="1" applyProtection="1">
      <alignment horizontal="left" vertical="center" wrapText="1"/>
      <protection/>
    </xf>
    <xf numFmtId="0" fontId="16" fillId="19" borderId="12" xfId="0" applyFont="1" applyFill="1" applyBorder="1" applyAlignment="1" applyProtection="1">
      <alignment horizontal="left" vertical="center" wrapText="1"/>
      <protection/>
    </xf>
    <xf numFmtId="2" fontId="5" fillId="0" borderId="18" xfId="0" applyNumberFormat="1" applyFont="1" applyBorder="1" applyAlignment="1" applyProtection="1">
      <alignment horizontal="right" vertical="center"/>
      <protection/>
    </xf>
    <xf numFmtId="2" fontId="5" fillId="0" borderId="18" xfId="0" applyNumberFormat="1" applyFont="1" applyFill="1" applyBorder="1" applyAlignment="1" applyProtection="1">
      <alignment horizontal="right" vertical="center"/>
      <protection/>
    </xf>
    <xf numFmtId="2" fontId="5" fillId="0" borderId="13" xfId="0" applyNumberFormat="1" applyFont="1" applyFill="1" applyBorder="1" applyAlignment="1" applyProtection="1">
      <alignment horizontal="right" vertical="center"/>
      <protection/>
    </xf>
    <xf numFmtId="2" fontId="5" fillId="19" borderId="15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Fill="1" applyBorder="1" applyAlignment="1" applyProtection="1">
      <alignment horizontal="right" vertical="center" wrapText="1"/>
      <protection/>
    </xf>
    <xf numFmtId="2" fontId="5" fillId="18" borderId="15" xfId="0" applyNumberFormat="1" applyFont="1" applyFill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vertical="center"/>
      <protection/>
    </xf>
    <xf numFmtId="2" fontId="5" fillId="0" borderId="14" xfId="0" applyNumberFormat="1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4" borderId="12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vertical="center"/>
      <protection/>
    </xf>
    <xf numFmtId="0" fontId="5" fillId="4" borderId="17" xfId="0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Border="1" applyAlignment="1" applyProtection="1">
      <alignment horizontal="right" vertical="center"/>
      <protection/>
    </xf>
    <xf numFmtId="178" fontId="5" fillId="0" borderId="15" xfId="0" applyNumberFormat="1" applyFont="1" applyBorder="1" applyAlignment="1" applyProtection="1">
      <alignment horizontal="right"/>
      <protection/>
    </xf>
    <xf numFmtId="178" fontId="5" fillId="0" borderId="15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shrinkToFi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2" fontId="5" fillId="0" borderId="15" xfId="0" applyNumberFormat="1" applyFont="1" applyBorder="1" applyAlignment="1" applyProtection="1">
      <alignment horizontal="center" vertical="center"/>
      <protection/>
    </xf>
    <xf numFmtId="177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2" fontId="5" fillId="0" borderId="19" xfId="0" applyNumberFormat="1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76" fontId="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176" fontId="5" fillId="0" borderId="15" xfId="0" applyNumberFormat="1" applyFont="1" applyBorder="1" applyAlignment="1" applyProtection="1">
      <alignment horizontal="center" vertical="center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zoomScalePageLayoutView="0" workbookViewId="0" topLeftCell="A1">
      <selection activeCell="A5" sqref="A5"/>
    </sheetView>
  </sheetViews>
  <sheetFormatPr defaultColWidth="9.140625" defaultRowHeight="12.75" customHeight="1"/>
  <cols>
    <col min="1" max="1" width="121.28125" style="2" customWidth="1"/>
    <col min="2" max="2" width="9.140625" style="2" customWidth="1"/>
  </cols>
  <sheetData>
    <row r="1" ht="48" customHeight="1">
      <c r="A1" s="53" t="s">
        <v>91</v>
      </c>
    </row>
    <row r="2" ht="90.75" customHeight="1">
      <c r="A2" s="54" t="s">
        <v>371</v>
      </c>
    </row>
    <row r="3" ht="22.5" customHeight="1">
      <c r="A3" s="5"/>
    </row>
    <row r="4" ht="67.5" customHeight="1">
      <c r="A4" s="5"/>
    </row>
    <row r="5" ht="166.5" customHeight="1">
      <c r="A5" s="5"/>
    </row>
    <row r="6" ht="22.5" customHeight="1">
      <c r="A6" s="55" t="s">
        <v>78</v>
      </c>
    </row>
    <row r="7" ht="15"/>
    <row r="8" ht="15"/>
    <row r="9" ht="11.25" customHeight="1">
      <c r="A9" s="56"/>
    </row>
    <row r="10" ht="11.25" customHeight="1">
      <c r="A10" s="57"/>
    </row>
    <row r="11" ht="11.25" customHeight="1">
      <c r="A11" s="56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" right="0" top="0" bottom="0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tabSelected="1" zoomScalePageLayoutView="0" workbookViewId="0" topLeftCell="A10">
      <selection activeCell="B18" sqref="B18"/>
    </sheetView>
  </sheetViews>
  <sheetFormatPr defaultColWidth="9.140625" defaultRowHeight="12.75" customHeight="1"/>
  <cols>
    <col min="1" max="1" width="37.57421875" style="2" customWidth="1"/>
    <col min="2" max="2" width="33.57421875" style="2" customWidth="1"/>
    <col min="3" max="3" width="15.8515625" style="2" customWidth="1"/>
    <col min="4" max="4" width="16.7109375" style="2" customWidth="1"/>
    <col min="5" max="8" width="12.7109375" style="2" customWidth="1"/>
    <col min="9" max="9" width="9.140625" style="2" customWidth="1"/>
  </cols>
  <sheetData>
    <row r="1" spans="1:8" ht="19.5" customHeight="1">
      <c r="A1" s="3"/>
      <c r="B1" s="3"/>
      <c r="C1" s="3"/>
      <c r="D1" s="3"/>
      <c r="E1" s="3"/>
      <c r="F1" s="3"/>
      <c r="G1" s="3"/>
      <c r="H1" s="4" t="s">
        <v>76</v>
      </c>
    </row>
    <row r="2" spans="1:8" ht="30" customHeight="1">
      <c r="A2" s="117" t="s">
        <v>370</v>
      </c>
      <c r="B2" s="117"/>
      <c r="C2" s="117"/>
      <c r="D2" s="117"/>
      <c r="E2" s="117"/>
      <c r="F2" s="117"/>
      <c r="G2" s="117"/>
      <c r="H2" s="117"/>
    </row>
    <row r="3" spans="1:8" ht="19.5" customHeight="1">
      <c r="A3" s="6"/>
      <c r="B3" s="7"/>
      <c r="C3" s="7"/>
      <c r="D3" s="7"/>
      <c r="E3" s="7"/>
      <c r="F3" s="7"/>
      <c r="G3" s="7"/>
      <c r="H3" s="4" t="s">
        <v>1</v>
      </c>
    </row>
    <row r="4" spans="1:8" ht="19.5" customHeight="1">
      <c r="A4" s="127" t="s">
        <v>20</v>
      </c>
      <c r="B4" s="123" t="s">
        <v>77</v>
      </c>
      <c r="C4" s="122" t="s">
        <v>38</v>
      </c>
      <c r="D4" s="122" t="s">
        <v>24</v>
      </c>
      <c r="E4" s="122" t="s">
        <v>90</v>
      </c>
      <c r="F4" s="122" t="s">
        <v>26</v>
      </c>
      <c r="G4" s="122" t="s">
        <v>27</v>
      </c>
      <c r="H4" s="122" t="s">
        <v>33</v>
      </c>
    </row>
    <row r="5" spans="1:8" ht="19.5" customHeight="1">
      <c r="A5" s="127"/>
      <c r="B5" s="123"/>
      <c r="C5" s="122"/>
      <c r="D5" s="122"/>
      <c r="E5" s="122"/>
      <c r="F5" s="122"/>
      <c r="G5" s="122"/>
      <c r="H5" s="122"/>
    </row>
    <row r="6" spans="1:8" ht="30.75" customHeight="1">
      <c r="A6" s="127"/>
      <c r="B6" s="123"/>
      <c r="C6" s="122"/>
      <c r="D6" s="122"/>
      <c r="E6" s="122"/>
      <c r="F6" s="122"/>
      <c r="G6" s="122"/>
      <c r="H6" s="122"/>
    </row>
    <row r="7" spans="1:8" ht="19.5" customHeight="1">
      <c r="A7" s="10" t="s">
        <v>34</v>
      </c>
      <c r="B7" s="10" t="s">
        <v>34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</row>
    <row r="8" spans="1:8" ht="19.5" customHeight="1">
      <c r="A8" s="11" t="s">
        <v>299</v>
      </c>
      <c r="B8" s="111" t="s">
        <v>369</v>
      </c>
      <c r="C8" s="113">
        <f>SUM(C9:C18)</f>
        <v>10944.9</v>
      </c>
      <c r="D8" s="113">
        <f>SUM(D9:D18)</f>
        <v>10944.9</v>
      </c>
      <c r="E8" s="13"/>
      <c r="F8" s="13"/>
      <c r="G8" s="13"/>
      <c r="H8" s="13"/>
    </row>
    <row r="9" spans="1:8" ht="19.5" customHeight="1">
      <c r="A9" s="11"/>
      <c r="B9" s="60" t="s">
        <v>376</v>
      </c>
      <c r="C9" s="112">
        <f>SUM(D9:H9)</f>
        <v>127.5</v>
      </c>
      <c r="D9" s="113">
        <v>127.5</v>
      </c>
      <c r="E9" s="13"/>
      <c r="F9" s="13"/>
      <c r="G9" s="13"/>
      <c r="H9" s="13"/>
    </row>
    <row r="10" spans="1:8" ht="19.5" customHeight="1">
      <c r="A10" s="11"/>
      <c r="B10" s="60" t="s">
        <v>377</v>
      </c>
      <c r="C10" s="112">
        <f aca="true" t="shared" si="0" ref="C10:C18">SUM(D10:H10)</f>
        <v>1270</v>
      </c>
      <c r="D10" s="113">
        <v>1270</v>
      </c>
      <c r="E10" s="13"/>
      <c r="F10" s="13"/>
      <c r="G10" s="13"/>
      <c r="H10" s="13"/>
    </row>
    <row r="11" spans="1:8" ht="19.5" customHeight="1">
      <c r="A11" s="11"/>
      <c r="B11" s="60" t="s">
        <v>378</v>
      </c>
      <c r="C11" s="112">
        <f t="shared" si="0"/>
        <v>190</v>
      </c>
      <c r="D11" s="113">
        <v>190</v>
      </c>
      <c r="E11" s="13"/>
      <c r="F11" s="13"/>
      <c r="G11" s="13"/>
      <c r="H11" s="13"/>
    </row>
    <row r="12" spans="1:8" ht="19.5" customHeight="1">
      <c r="A12" s="11"/>
      <c r="B12" s="60" t="s">
        <v>379</v>
      </c>
      <c r="C12" s="112">
        <f t="shared" si="0"/>
        <v>843</v>
      </c>
      <c r="D12" s="113">
        <v>843</v>
      </c>
      <c r="E12" s="13"/>
      <c r="F12" s="13"/>
      <c r="G12" s="13"/>
      <c r="H12" s="13"/>
    </row>
    <row r="13" spans="1:8" ht="19.5" customHeight="1">
      <c r="A13" s="11"/>
      <c r="B13" s="60" t="s">
        <v>380</v>
      </c>
      <c r="C13" s="112">
        <f t="shared" si="0"/>
        <v>2150</v>
      </c>
      <c r="D13" s="113">
        <v>2150</v>
      </c>
      <c r="E13" s="13"/>
      <c r="F13" s="13"/>
      <c r="G13" s="13"/>
      <c r="H13" s="13"/>
    </row>
    <row r="14" spans="1:8" ht="19.5" customHeight="1">
      <c r="A14" s="11"/>
      <c r="B14" s="64" t="s">
        <v>381</v>
      </c>
      <c r="C14" s="112">
        <f t="shared" si="0"/>
        <v>78</v>
      </c>
      <c r="D14" s="113">
        <v>78</v>
      </c>
      <c r="E14" s="13"/>
      <c r="F14" s="13"/>
      <c r="G14" s="13"/>
      <c r="H14" s="13"/>
    </row>
    <row r="15" spans="1:8" ht="19.5" customHeight="1">
      <c r="A15" s="11"/>
      <c r="B15" s="60" t="s">
        <v>382</v>
      </c>
      <c r="C15" s="112">
        <f t="shared" si="0"/>
        <v>5280</v>
      </c>
      <c r="D15" s="113">
        <v>5280</v>
      </c>
      <c r="E15" s="13"/>
      <c r="F15" s="13"/>
      <c r="G15" s="13"/>
      <c r="H15" s="13"/>
    </row>
    <row r="16" spans="1:8" ht="19.5" customHeight="1">
      <c r="A16" s="11"/>
      <c r="B16" s="60" t="s">
        <v>383</v>
      </c>
      <c r="C16" s="112">
        <f t="shared" si="0"/>
        <v>250</v>
      </c>
      <c r="D16" s="113">
        <v>250</v>
      </c>
      <c r="E16" s="13"/>
      <c r="F16" s="13"/>
      <c r="G16" s="13"/>
      <c r="H16" s="13"/>
    </row>
    <row r="17" spans="1:8" ht="19.5" customHeight="1">
      <c r="A17" s="11"/>
      <c r="B17" s="64" t="s">
        <v>384</v>
      </c>
      <c r="C17" s="112">
        <f t="shared" si="0"/>
        <v>386.4</v>
      </c>
      <c r="D17" s="113">
        <v>386.4</v>
      </c>
      <c r="E17" s="13"/>
      <c r="F17" s="13"/>
      <c r="G17" s="13"/>
      <c r="H17" s="13"/>
    </row>
    <row r="18" spans="1:8" ht="19.5" customHeight="1">
      <c r="A18" s="11"/>
      <c r="B18" s="64" t="s">
        <v>385</v>
      </c>
      <c r="C18" s="112">
        <f t="shared" si="0"/>
        <v>370</v>
      </c>
      <c r="D18" s="113">
        <v>370</v>
      </c>
      <c r="E18" s="13"/>
      <c r="F18" s="13"/>
      <c r="G18" s="13"/>
      <c r="H18" s="13"/>
    </row>
    <row r="19" spans="1:8" ht="19.5" customHeight="1">
      <c r="A19" s="11"/>
      <c r="B19" s="12"/>
      <c r="C19" s="13"/>
      <c r="D19" s="13"/>
      <c r="E19" s="13"/>
      <c r="F19" s="13"/>
      <c r="G19" s="13"/>
      <c r="H19" s="13"/>
    </row>
    <row r="20" spans="1:8" ht="19.5" customHeight="1">
      <c r="A20" s="11"/>
      <c r="B20" s="12"/>
      <c r="C20" s="13"/>
      <c r="D20" s="13"/>
      <c r="E20" s="13"/>
      <c r="F20" s="13"/>
      <c r="G20" s="13"/>
      <c r="H20" s="13"/>
    </row>
    <row r="21" spans="1:8" ht="19.5" customHeight="1">
      <c r="A21" s="11"/>
      <c r="B21" s="12"/>
      <c r="C21" s="13"/>
      <c r="D21" s="13"/>
      <c r="E21" s="13"/>
      <c r="F21" s="13"/>
      <c r="G21" s="13"/>
      <c r="H21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A6"/>
    <mergeCell ref="B4:B6"/>
    <mergeCell ref="C4:C6"/>
    <mergeCell ref="D4:D6"/>
    <mergeCell ref="E4:E6"/>
    <mergeCell ref="H4:H6"/>
    <mergeCell ref="F4:F6"/>
    <mergeCell ref="G4:G6"/>
  </mergeCells>
  <printOptions horizontalCentered="1"/>
  <pageMargins left="0.59" right="0.59" top="0.59" bottom="0.59" header="0.5" footer="0.5"/>
  <pageSetup fitToHeight="0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showGridLines="0" zoomScalePageLayoutView="0" workbookViewId="0" topLeftCell="A79">
      <selection activeCell="D87" sqref="D87"/>
    </sheetView>
  </sheetViews>
  <sheetFormatPr defaultColWidth="9.140625" defaultRowHeight="12.75" customHeight="1"/>
  <cols>
    <col min="1" max="1" width="38.28125" style="2" customWidth="1"/>
    <col min="2" max="2" width="34.00390625" style="2" customWidth="1"/>
    <col min="3" max="3" width="48.8515625" style="2" customWidth="1"/>
    <col min="4" max="4" width="29.8515625" style="2" customWidth="1"/>
    <col min="5" max="5" width="30.7109375" style="2" customWidth="1"/>
    <col min="6" max="22" width="9.140625" style="2" customWidth="1"/>
  </cols>
  <sheetData>
    <row r="1" ht="19.5" customHeight="1">
      <c r="D1" s="37" t="s">
        <v>0</v>
      </c>
    </row>
    <row r="2" ht="19.5" customHeight="1">
      <c r="A2" s="38"/>
    </row>
    <row r="3" spans="1:4" ht="28.5" customHeight="1">
      <c r="A3" s="117" t="s">
        <v>297</v>
      </c>
      <c r="B3" s="117"/>
      <c r="C3" s="117"/>
      <c r="D3" s="117"/>
    </row>
    <row r="4" spans="1:4" ht="15" customHeight="1">
      <c r="A4" s="6"/>
      <c r="D4" s="37" t="s">
        <v>1</v>
      </c>
    </row>
    <row r="5" spans="1:4" ht="16.5" customHeight="1">
      <c r="A5" s="118" t="s">
        <v>2</v>
      </c>
      <c r="B5" s="118"/>
      <c r="C5" s="118" t="s">
        <v>3</v>
      </c>
      <c r="D5" s="118"/>
    </row>
    <row r="6" spans="1:6" ht="15.75" customHeight="1">
      <c r="A6" s="59" t="s">
        <v>4</v>
      </c>
      <c r="B6" s="59" t="s">
        <v>5</v>
      </c>
      <c r="C6" s="59" t="s">
        <v>4</v>
      </c>
      <c r="D6" s="58" t="s">
        <v>5</v>
      </c>
      <c r="F6" s="52"/>
    </row>
    <row r="7" spans="1:4" ht="15.75" customHeight="1">
      <c r="A7" s="60" t="s">
        <v>6</v>
      </c>
      <c r="B7" s="61">
        <v>15743.9</v>
      </c>
      <c r="C7" s="40" t="s">
        <v>7</v>
      </c>
      <c r="D7" s="25">
        <v>3617.5</v>
      </c>
    </row>
    <row r="8" spans="1:4" ht="15.75" customHeight="1">
      <c r="A8" s="60" t="s">
        <v>8</v>
      </c>
      <c r="B8" s="61">
        <v>15743.9</v>
      </c>
      <c r="C8" s="40" t="s">
        <v>302</v>
      </c>
      <c r="D8" s="25">
        <v>2.5</v>
      </c>
    </row>
    <row r="9" spans="1:4" ht="15.75" customHeight="1">
      <c r="A9" s="60" t="s">
        <v>9</v>
      </c>
      <c r="B9" s="61"/>
      <c r="C9" s="104" t="s">
        <v>303</v>
      </c>
      <c r="D9" s="25">
        <v>2.5</v>
      </c>
    </row>
    <row r="10" spans="1:4" ht="15.75" customHeight="1">
      <c r="A10" s="60" t="s">
        <v>10</v>
      </c>
      <c r="B10" s="61"/>
      <c r="C10" s="104" t="s">
        <v>305</v>
      </c>
      <c r="D10" s="25">
        <v>3375</v>
      </c>
    </row>
    <row r="11" spans="1:4" ht="15.75" customHeight="1">
      <c r="A11" s="60" t="s">
        <v>11</v>
      </c>
      <c r="B11" s="61"/>
      <c r="C11" s="104" t="s">
        <v>304</v>
      </c>
      <c r="D11" s="25">
        <v>3200</v>
      </c>
    </row>
    <row r="12" spans="1:7" ht="15.75" customHeight="1">
      <c r="A12" s="60" t="s">
        <v>79</v>
      </c>
      <c r="B12" s="61"/>
      <c r="C12" s="104" t="s">
        <v>306</v>
      </c>
      <c r="D12" s="25">
        <v>130</v>
      </c>
      <c r="G12" s="2">
        <v>78</v>
      </c>
    </row>
    <row r="13" spans="1:4" ht="15.75" customHeight="1">
      <c r="A13" s="60" t="s">
        <v>12</v>
      </c>
      <c r="B13" s="61"/>
      <c r="C13" s="104" t="s">
        <v>308</v>
      </c>
      <c r="D13" s="25">
        <v>45</v>
      </c>
    </row>
    <row r="14" spans="1:4" ht="15.75" customHeight="1">
      <c r="A14" s="60" t="s">
        <v>82</v>
      </c>
      <c r="B14" s="63"/>
      <c r="C14" s="104" t="s">
        <v>307</v>
      </c>
      <c r="D14" s="25">
        <v>80</v>
      </c>
    </row>
    <row r="15" spans="1:4" ht="15.75" customHeight="1">
      <c r="A15" s="60"/>
      <c r="B15" s="63"/>
      <c r="C15" s="104" t="s">
        <v>309</v>
      </c>
      <c r="D15" s="25">
        <v>80</v>
      </c>
    </row>
    <row r="16" spans="1:4" ht="15.75" customHeight="1">
      <c r="A16" s="60"/>
      <c r="B16" s="63"/>
      <c r="C16" s="104" t="s">
        <v>310</v>
      </c>
      <c r="D16" s="25">
        <v>40</v>
      </c>
    </row>
    <row r="17" spans="1:4" ht="15.75" customHeight="1">
      <c r="A17" s="60"/>
      <c r="B17" s="63"/>
      <c r="C17" s="104" t="s">
        <v>304</v>
      </c>
      <c r="D17" s="25">
        <v>40</v>
      </c>
    </row>
    <row r="18" spans="1:4" ht="15.75" customHeight="1">
      <c r="A18" s="60"/>
      <c r="B18" s="63"/>
      <c r="C18" s="104" t="s">
        <v>311</v>
      </c>
      <c r="D18" s="25">
        <v>120</v>
      </c>
    </row>
    <row r="19" spans="1:4" ht="15.75" customHeight="1">
      <c r="A19" s="60"/>
      <c r="B19" s="63"/>
      <c r="C19" s="104" t="s">
        <v>304</v>
      </c>
      <c r="D19" s="25">
        <v>120</v>
      </c>
    </row>
    <row r="20" spans="1:4" ht="15.75" customHeight="1">
      <c r="A20" s="60"/>
      <c r="B20" s="63"/>
      <c r="C20" s="104" t="s">
        <v>183</v>
      </c>
      <c r="D20" s="25">
        <v>1270</v>
      </c>
    </row>
    <row r="21" spans="1:4" ht="15.75" customHeight="1">
      <c r="A21" s="60"/>
      <c r="B21" s="63"/>
      <c r="C21" s="104" t="s">
        <v>312</v>
      </c>
      <c r="D21" s="25">
        <v>1270</v>
      </c>
    </row>
    <row r="22" spans="1:4" ht="15.75" customHeight="1">
      <c r="A22" s="60"/>
      <c r="B22" s="63"/>
      <c r="C22" s="104" t="s">
        <v>313</v>
      </c>
      <c r="D22" s="25">
        <v>1070</v>
      </c>
    </row>
    <row r="23" spans="1:4" ht="15.75" customHeight="1">
      <c r="A23" s="60"/>
      <c r="B23" s="63"/>
      <c r="C23" s="104" t="s">
        <v>314</v>
      </c>
      <c r="D23" s="25">
        <v>200</v>
      </c>
    </row>
    <row r="24" spans="1:4" ht="15.75" customHeight="1">
      <c r="A24" s="60"/>
      <c r="B24" s="63"/>
      <c r="C24" s="104" t="s">
        <v>191</v>
      </c>
      <c r="D24" s="25">
        <v>190</v>
      </c>
    </row>
    <row r="25" spans="1:4" ht="15.75" customHeight="1">
      <c r="A25" s="60"/>
      <c r="B25" s="63"/>
      <c r="C25" s="104" t="s">
        <v>315</v>
      </c>
      <c r="D25" s="25">
        <v>180</v>
      </c>
    </row>
    <row r="26" spans="1:4" ht="15.75" customHeight="1">
      <c r="A26" s="60"/>
      <c r="B26" s="63"/>
      <c r="C26" s="100" t="s">
        <v>316</v>
      </c>
      <c r="D26" s="101">
        <v>180</v>
      </c>
    </row>
    <row r="27" spans="1:4" ht="15.75" customHeight="1">
      <c r="A27" s="60"/>
      <c r="B27" s="63"/>
      <c r="C27" s="100" t="s">
        <v>317</v>
      </c>
      <c r="D27" s="101">
        <v>10</v>
      </c>
    </row>
    <row r="28" spans="1:4" ht="15.75" customHeight="1">
      <c r="A28" s="60"/>
      <c r="B28" s="63"/>
      <c r="C28" s="100" t="s">
        <v>318</v>
      </c>
      <c r="D28" s="101">
        <v>10</v>
      </c>
    </row>
    <row r="29" spans="1:4" ht="15.75" customHeight="1">
      <c r="A29" s="60"/>
      <c r="B29" s="63"/>
      <c r="C29" s="100" t="s">
        <v>13</v>
      </c>
      <c r="D29" s="101">
        <v>1065</v>
      </c>
    </row>
    <row r="30" spans="1:4" ht="15.75" customHeight="1">
      <c r="A30" s="60"/>
      <c r="B30" s="63"/>
      <c r="C30" s="100" t="s">
        <v>319</v>
      </c>
      <c r="D30" s="101">
        <v>100</v>
      </c>
    </row>
    <row r="31" spans="1:4" ht="15.75" customHeight="1">
      <c r="A31" s="60"/>
      <c r="B31" s="63"/>
      <c r="C31" s="100" t="s">
        <v>320</v>
      </c>
      <c r="D31" s="101">
        <v>100</v>
      </c>
    </row>
    <row r="32" spans="1:4" ht="15.75" customHeight="1">
      <c r="A32" s="60"/>
      <c r="B32" s="63"/>
      <c r="C32" s="100" t="s">
        <v>321</v>
      </c>
      <c r="D32" s="101">
        <v>160</v>
      </c>
    </row>
    <row r="33" spans="1:4" ht="15.75" customHeight="1">
      <c r="A33" s="60"/>
      <c r="B33" s="63"/>
      <c r="C33" s="100" t="s">
        <v>322</v>
      </c>
      <c r="D33" s="101">
        <v>100</v>
      </c>
    </row>
    <row r="34" spans="1:4" ht="15.75" customHeight="1">
      <c r="A34" s="60"/>
      <c r="B34" s="63"/>
      <c r="C34" s="100" t="s">
        <v>323</v>
      </c>
      <c r="D34" s="101">
        <v>60</v>
      </c>
    </row>
    <row r="35" spans="1:4" ht="15.75" customHeight="1">
      <c r="A35" s="60"/>
      <c r="B35" s="63"/>
      <c r="C35" s="100" t="s">
        <v>324</v>
      </c>
      <c r="D35" s="101">
        <v>222</v>
      </c>
    </row>
    <row r="36" spans="1:4" ht="15.75" customHeight="1">
      <c r="A36" s="60"/>
      <c r="B36" s="63"/>
      <c r="C36" s="100" t="s">
        <v>325</v>
      </c>
      <c r="D36" s="101">
        <v>150</v>
      </c>
    </row>
    <row r="37" spans="1:4" ht="15.75" customHeight="1">
      <c r="A37" s="60"/>
      <c r="B37" s="63"/>
      <c r="C37" s="100" t="s">
        <v>326</v>
      </c>
      <c r="D37" s="101">
        <v>72</v>
      </c>
    </row>
    <row r="38" spans="1:4" ht="15.75" customHeight="1">
      <c r="A38" s="60"/>
      <c r="B38" s="63"/>
      <c r="C38" s="100" t="s">
        <v>327</v>
      </c>
      <c r="D38" s="101">
        <v>340</v>
      </c>
    </row>
    <row r="39" spans="1:4" ht="15.75" customHeight="1">
      <c r="A39" s="60"/>
      <c r="B39" s="63"/>
      <c r="C39" s="100" t="s">
        <v>328</v>
      </c>
      <c r="D39" s="101">
        <v>280</v>
      </c>
    </row>
    <row r="40" spans="1:4" ht="15.75" customHeight="1">
      <c r="A40" s="60"/>
      <c r="B40" s="63"/>
      <c r="C40" s="100" t="s">
        <v>329</v>
      </c>
      <c r="D40" s="101">
        <v>60</v>
      </c>
    </row>
    <row r="41" spans="1:4" ht="15.75" customHeight="1">
      <c r="A41" s="60"/>
      <c r="B41" s="63"/>
      <c r="C41" s="100" t="s">
        <v>330</v>
      </c>
      <c r="D41" s="101">
        <v>200</v>
      </c>
    </row>
    <row r="42" spans="1:4" ht="15.75" customHeight="1">
      <c r="A42" s="60"/>
      <c r="B42" s="63"/>
      <c r="C42" s="100" t="s">
        <v>331</v>
      </c>
      <c r="D42" s="101">
        <v>200</v>
      </c>
    </row>
    <row r="43" spans="1:4" ht="15.75" customHeight="1">
      <c r="A43" s="60"/>
      <c r="B43" s="63"/>
      <c r="C43" s="100" t="s">
        <v>332</v>
      </c>
      <c r="D43" s="101">
        <v>18</v>
      </c>
    </row>
    <row r="44" spans="1:4" ht="15.75" customHeight="1">
      <c r="A44" s="60"/>
      <c r="B44" s="63"/>
      <c r="C44" s="100" t="s">
        <v>333</v>
      </c>
      <c r="D44" s="101">
        <v>18</v>
      </c>
    </row>
    <row r="45" spans="1:4" ht="15.75" customHeight="1">
      <c r="A45" s="60"/>
      <c r="B45" s="63"/>
      <c r="C45" s="100" t="s">
        <v>334</v>
      </c>
      <c r="D45" s="101">
        <v>25</v>
      </c>
    </row>
    <row r="46" spans="1:4" ht="15.75" customHeight="1">
      <c r="A46" s="60"/>
      <c r="B46" s="63"/>
      <c r="C46" s="100" t="s">
        <v>335</v>
      </c>
      <c r="D46" s="101">
        <v>25</v>
      </c>
    </row>
    <row r="47" spans="1:4" ht="15.75" customHeight="1">
      <c r="A47" s="60"/>
      <c r="B47" s="63"/>
      <c r="C47" s="100" t="s">
        <v>14</v>
      </c>
      <c r="D47" s="101">
        <v>2225</v>
      </c>
    </row>
    <row r="48" spans="1:4" ht="15.75" customHeight="1">
      <c r="A48" s="60"/>
      <c r="B48" s="63"/>
      <c r="C48" s="100" t="s">
        <v>336</v>
      </c>
      <c r="D48" s="101">
        <v>75</v>
      </c>
    </row>
    <row r="49" spans="1:4" ht="15.75" customHeight="1">
      <c r="A49" s="60"/>
      <c r="B49" s="63"/>
      <c r="C49" s="100" t="s">
        <v>304</v>
      </c>
      <c r="D49" s="101">
        <v>75</v>
      </c>
    </row>
    <row r="50" spans="1:4" ht="15.75" customHeight="1">
      <c r="A50" s="60"/>
      <c r="B50" s="63"/>
      <c r="C50" s="100" t="s">
        <v>337</v>
      </c>
      <c r="D50" s="101">
        <v>300</v>
      </c>
    </row>
    <row r="51" spans="1:4" ht="15.75" customHeight="1">
      <c r="A51" s="60"/>
      <c r="B51" s="63"/>
      <c r="C51" s="100" t="s">
        <v>338</v>
      </c>
      <c r="D51" s="101">
        <v>180</v>
      </c>
    </row>
    <row r="52" spans="1:4" ht="15.75" customHeight="1">
      <c r="A52" s="60"/>
      <c r="B52" s="63"/>
      <c r="C52" s="100" t="s">
        <v>339</v>
      </c>
      <c r="D52" s="101">
        <v>120</v>
      </c>
    </row>
    <row r="53" spans="1:4" ht="15.75" customHeight="1">
      <c r="A53" s="60"/>
      <c r="B53" s="63"/>
      <c r="C53" s="100" t="s">
        <v>340</v>
      </c>
      <c r="D53" s="101">
        <v>300</v>
      </c>
    </row>
    <row r="54" spans="1:4" ht="15.75" customHeight="1">
      <c r="A54" s="60"/>
      <c r="B54" s="63"/>
      <c r="C54" s="100" t="s">
        <v>341</v>
      </c>
      <c r="D54" s="101">
        <v>200</v>
      </c>
    </row>
    <row r="55" spans="1:4" ht="15.75" customHeight="1">
      <c r="A55" s="60"/>
      <c r="B55" s="63"/>
      <c r="C55" s="100" t="s">
        <v>342</v>
      </c>
      <c r="D55" s="101">
        <v>100</v>
      </c>
    </row>
    <row r="56" spans="1:4" ht="15.75" customHeight="1">
      <c r="A56" s="60"/>
      <c r="B56" s="63"/>
      <c r="C56" s="100" t="s">
        <v>343</v>
      </c>
      <c r="D56" s="101">
        <v>150</v>
      </c>
    </row>
    <row r="57" spans="1:4" ht="15.75" customHeight="1">
      <c r="A57" s="60"/>
      <c r="B57" s="63"/>
      <c r="C57" s="100" t="s">
        <v>344</v>
      </c>
      <c r="D57" s="101">
        <v>150</v>
      </c>
    </row>
    <row r="58" spans="1:4" ht="15.75" customHeight="1">
      <c r="A58" s="60"/>
      <c r="B58" s="63"/>
      <c r="C58" s="100" t="s">
        <v>345</v>
      </c>
      <c r="D58" s="101">
        <v>1400</v>
      </c>
    </row>
    <row r="59" spans="1:4" ht="15.75" customHeight="1">
      <c r="A59" s="60"/>
      <c r="B59" s="63"/>
      <c r="C59" s="100" t="s">
        <v>346</v>
      </c>
      <c r="D59" s="101">
        <v>1400</v>
      </c>
    </row>
    <row r="60" spans="1:4" ht="15.75" customHeight="1">
      <c r="A60" s="60"/>
      <c r="B60" s="63"/>
      <c r="C60" s="100" t="s">
        <v>347</v>
      </c>
      <c r="D60" s="101">
        <v>78</v>
      </c>
    </row>
    <row r="61" spans="1:4" ht="15.75" customHeight="1">
      <c r="A61" s="60"/>
      <c r="B61" s="63"/>
      <c r="C61" s="100" t="s">
        <v>348</v>
      </c>
      <c r="D61" s="101">
        <v>78</v>
      </c>
    </row>
    <row r="62" spans="1:4" ht="15.75" customHeight="1">
      <c r="A62" s="60"/>
      <c r="B62" s="63"/>
      <c r="C62" s="100" t="s">
        <v>349</v>
      </c>
      <c r="D62" s="101">
        <v>78</v>
      </c>
    </row>
    <row r="63" spans="1:4" ht="15.75" customHeight="1">
      <c r="A63" s="60"/>
      <c r="B63" s="63"/>
      <c r="C63" s="100" t="s">
        <v>350</v>
      </c>
      <c r="D63" s="101">
        <v>5462</v>
      </c>
    </row>
    <row r="64" spans="1:4" ht="15.75" customHeight="1">
      <c r="A64" s="60"/>
      <c r="B64" s="63"/>
      <c r="C64" s="100" t="s">
        <v>351</v>
      </c>
      <c r="D64" s="101">
        <v>962</v>
      </c>
    </row>
    <row r="65" spans="1:4" ht="15.75" customHeight="1">
      <c r="A65" s="60"/>
      <c r="B65" s="63"/>
      <c r="C65" s="100" t="s">
        <v>352</v>
      </c>
      <c r="D65" s="101">
        <v>780</v>
      </c>
    </row>
    <row r="66" spans="1:4" ht="15.75" customHeight="1">
      <c r="A66" s="60"/>
      <c r="B66" s="63"/>
      <c r="C66" s="100" t="s">
        <v>353</v>
      </c>
      <c r="D66" s="101">
        <v>182</v>
      </c>
    </row>
    <row r="67" spans="1:4" ht="15.75" customHeight="1">
      <c r="A67" s="60"/>
      <c r="B67" s="63"/>
      <c r="C67" s="100" t="s">
        <v>354</v>
      </c>
      <c r="D67" s="101">
        <v>3000</v>
      </c>
    </row>
    <row r="68" spans="1:4" ht="15.75" customHeight="1">
      <c r="A68" s="60"/>
      <c r="B68" s="63"/>
      <c r="C68" s="100" t="s">
        <v>355</v>
      </c>
      <c r="D68" s="101">
        <v>3000</v>
      </c>
    </row>
    <row r="69" spans="1:4" ht="15.75" customHeight="1">
      <c r="A69" s="60"/>
      <c r="B69" s="63"/>
      <c r="C69" s="100" t="s">
        <v>356</v>
      </c>
      <c r="D69" s="101">
        <v>1500</v>
      </c>
    </row>
    <row r="70" spans="1:4" ht="15.75" customHeight="1">
      <c r="A70" s="60"/>
      <c r="B70" s="63"/>
      <c r="C70" s="100" t="s">
        <v>357</v>
      </c>
      <c r="D70" s="101">
        <v>1500</v>
      </c>
    </row>
    <row r="71" spans="1:4" ht="15.75" customHeight="1">
      <c r="A71" s="60"/>
      <c r="B71" s="63"/>
      <c r="C71" s="100" t="s">
        <v>278</v>
      </c>
      <c r="D71" s="101">
        <v>1080</v>
      </c>
    </row>
    <row r="72" spans="1:4" ht="15.75" customHeight="1">
      <c r="A72" s="60"/>
      <c r="B72" s="63"/>
      <c r="C72" s="100" t="s">
        <v>358</v>
      </c>
      <c r="D72" s="101">
        <v>830</v>
      </c>
    </row>
    <row r="73" spans="1:4" ht="15.75" customHeight="1">
      <c r="A73" s="60"/>
      <c r="B73" s="63"/>
      <c r="C73" s="100" t="s">
        <v>359</v>
      </c>
      <c r="D73" s="101">
        <v>830</v>
      </c>
    </row>
    <row r="74" spans="1:4" ht="15.75" customHeight="1">
      <c r="A74" s="60"/>
      <c r="B74" s="63"/>
      <c r="C74" s="100" t="s">
        <v>361</v>
      </c>
      <c r="D74" s="101">
        <v>250</v>
      </c>
    </row>
    <row r="75" spans="1:4" ht="15.75" customHeight="1">
      <c r="A75" s="60"/>
      <c r="B75" s="63"/>
      <c r="C75" s="100" t="s">
        <v>360</v>
      </c>
      <c r="D75" s="101">
        <v>250</v>
      </c>
    </row>
    <row r="76" spans="1:4" ht="15.75" customHeight="1">
      <c r="A76" s="60"/>
      <c r="B76" s="63"/>
      <c r="C76" s="100" t="s">
        <v>287</v>
      </c>
      <c r="D76" s="101">
        <v>386.4</v>
      </c>
    </row>
    <row r="77" spans="1:4" ht="15.75" customHeight="1">
      <c r="A77" s="60"/>
      <c r="B77" s="63"/>
      <c r="C77" s="100" t="s">
        <v>362</v>
      </c>
      <c r="D77" s="101">
        <v>386.4</v>
      </c>
    </row>
    <row r="78" spans="1:4" ht="15.75" customHeight="1">
      <c r="A78" s="60"/>
      <c r="B78" s="63"/>
      <c r="C78" s="100" t="s">
        <v>363</v>
      </c>
      <c r="D78" s="101">
        <v>386.4</v>
      </c>
    </row>
    <row r="79" spans="1:4" ht="15.75" customHeight="1">
      <c r="A79" s="60"/>
      <c r="B79" s="63"/>
      <c r="C79" s="100" t="s">
        <v>364</v>
      </c>
      <c r="D79" s="101">
        <v>370</v>
      </c>
    </row>
    <row r="80" spans="1:4" ht="15.75" customHeight="1">
      <c r="A80" s="60"/>
      <c r="B80" s="63"/>
      <c r="C80" s="114" t="s">
        <v>365</v>
      </c>
      <c r="D80" s="115">
        <v>370</v>
      </c>
    </row>
    <row r="81" spans="1:4" ht="15.75" customHeight="1">
      <c r="A81" s="60"/>
      <c r="B81" s="63"/>
      <c r="C81" s="116" t="s">
        <v>366</v>
      </c>
      <c r="D81" s="61">
        <v>370</v>
      </c>
    </row>
    <row r="82" spans="1:4" ht="15.75" customHeight="1">
      <c r="A82" s="60"/>
      <c r="B82" s="63"/>
      <c r="C82" s="116"/>
      <c r="D82" s="61"/>
    </row>
    <row r="83" spans="1:4" ht="15.75" customHeight="1">
      <c r="A83" s="65" t="s">
        <v>16</v>
      </c>
      <c r="B83" s="63">
        <f>B7+B11+B12+B13+B14</f>
        <v>15743.9</v>
      </c>
      <c r="C83" s="59" t="s">
        <v>17</v>
      </c>
      <c r="D83" s="62">
        <v>15743.9</v>
      </c>
    </row>
    <row r="84" spans="1:4" ht="15.75" customHeight="1">
      <c r="A84" s="60"/>
      <c r="B84" s="63"/>
      <c r="C84" s="60"/>
      <c r="D84" s="62"/>
    </row>
    <row r="85" spans="1:4" ht="15.75" customHeight="1">
      <c r="A85" s="60"/>
      <c r="B85" s="63"/>
      <c r="C85" s="60"/>
      <c r="D85" s="62"/>
    </row>
    <row r="86" spans="1:4" ht="15.75" customHeight="1">
      <c r="A86" s="64"/>
      <c r="B86" s="63"/>
      <c r="C86" s="60"/>
      <c r="D86" s="62"/>
    </row>
    <row r="87" spans="1:4" ht="15.75" customHeight="1">
      <c r="A87" s="60" t="s">
        <v>83</v>
      </c>
      <c r="B87" s="63"/>
      <c r="C87" s="68" t="s">
        <v>43</v>
      </c>
      <c r="D87" s="62"/>
    </row>
    <row r="88" spans="1:4" ht="15.75" customHeight="1">
      <c r="A88" s="60" t="s">
        <v>84</v>
      </c>
      <c r="B88" s="63"/>
      <c r="C88" s="68" t="s">
        <v>42</v>
      </c>
      <c r="D88" s="62"/>
    </row>
    <row r="89" spans="1:4" ht="15.75" customHeight="1">
      <c r="A89" s="68" t="s">
        <v>80</v>
      </c>
      <c r="B89" s="63"/>
      <c r="C89" s="68"/>
      <c r="D89" s="62"/>
    </row>
    <row r="90" spans="1:4" ht="15.75" customHeight="1">
      <c r="A90" s="66" t="s">
        <v>81</v>
      </c>
      <c r="B90" s="67"/>
      <c r="C90" s="66" t="s">
        <v>85</v>
      </c>
      <c r="D90" s="67"/>
    </row>
    <row r="91" spans="1:4" ht="15.75" customHeight="1">
      <c r="A91" s="65"/>
      <c r="B91" s="61"/>
      <c r="C91" s="59"/>
      <c r="D91" s="63"/>
    </row>
    <row r="92" spans="1:4" ht="15.75" customHeight="1">
      <c r="A92" s="60"/>
      <c r="B92" s="61"/>
      <c r="C92" s="60"/>
      <c r="D92" s="63"/>
    </row>
    <row r="93" spans="1:4" ht="15.75" customHeight="1">
      <c r="A93" s="60"/>
      <c r="B93" s="63"/>
      <c r="C93" s="60"/>
      <c r="D93" s="63"/>
    </row>
    <row r="94" spans="1:4" ht="15.75" customHeight="1">
      <c r="A94" s="65" t="s">
        <v>86</v>
      </c>
      <c r="B94" s="61">
        <f>B83+B90</f>
        <v>15743.9</v>
      </c>
      <c r="C94" s="65" t="s">
        <v>87</v>
      </c>
      <c r="D94" s="61">
        <f>D83+D87+D88+D90</f>
        <v>15743.9</v>
      </c>
    </row>
    <row r="95" ht="19.5" customHeight="1">
      <c r="A95" s="42"/>
    </row>
    <row r="96" ht="19.5" customHeight="1"/>
    <row r="97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" right="0.59" top="0.59" bottom="0.59" header="0.5" footer="0.5"/>
  <pageSetup fitToHeight="0" fitToWidth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GridLines="0" zoomScalePageLayoutView="0" workbookViewId="0" topLeftCell="A4">
      <selection activeCell="C8" sqref="C8"/>
    </sheetView>
  </sheetViews>
  <sheetFormatPr defaultColWidth="9.140625" defaultRowHeight="12.75" customHeight="1"/>
  <cols>
    <col min="1" max="1" width="25.7109375" style="2" customWidth="1"/>
    <col min="2" max="14" width="11.140625" style="2" customWidth="1"/>
    <col min="15" max="15" width="9.140625" style="2" customWidth="1"/>
  </cols>
  <sheetData>
    <row r="1" spans="1:14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9.25" customHeight="1">
      <c r="A2" s="117" t="s">
        <v>298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9.5" customHeight="1">
      <c r="A3" s="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9.5" customHeight="1">
      <c r="A4" s="120" t="s">
        <v>20</v>
      </c>
      <c r="B4" s="119" t="s">
        <v>21</v>
      </c>
      <c r="C4" s="119" t="s">
        <v>88</v>
      </c>
      <c r="D4" s="121" t="s">
        <v>22</v>
      </c>
      <c r="E4" s="121"/>
      <c r="F4" s="121"/>
      <c r="G4" s="121"/>
      <c r="H4" s="121"/>
      <c r="I4" s="121"/>
      <c r="J4" s="121"/>
      <c r="K4" s="121"/>
      <c r="L4" s="119" t="s">
        <v>30</v>
      </c>
      <c r="M4" s="119" t="s">
        <v>31</v>
      </c>
      <c r="N4" s="119" t="s">
        <v>89</v>
      </c>
    </row>
    <row r="5" spans="1:14" ht="52.5" customHeight="1">
      <c r="A5" s="120"/>
      <c r="B5" s="119"/>
      <c r="C5" s="119"/>
      <c r="D5" s="72" t="s">
        <v>23</v>
      </c>
      <c r="E5" s="72" t="s">
        <v>24</v>
      </c>
      <c r="F5" s="72" t="s">
        <v>25</v>
      </c>
      <c r="G5" s="72" t="s">
        <v>26</v>
      </c>
      <c r="H5" s="72" t="s">
        <v>27</v>
      </c>
      <c r="I5" s="72" t="s">
        <v>28</v>
      </c>
      <c r="J5" s="72" t="s">
        <v>29</v>
      </c>
      <c r="K5" s="72" t="s">
        <v>32</v>
      </c>
      <c r="L5" s="119"/>
      <c r="M5" s="119"/>
      <c r="N5" s="119"/>
    </row>
    <row r="6" spans="1:14" ht="18" customHeight="1">
      <c r="A6" s="49" t="s">
        <v>34</v>
      </c>
      <c r="B6" s="71">
        <v>1</v>
      </c>
      <c r="C6" s="71">
        <v>2</v>
      </c>
      <c r="D6" s="71">
        <v>3</v>
      </c>
      <c r="E6" s="71">
        <v>4</v>
      </c>
      <c r="F6" s="71">
        <v>5</v>
      </c>
      <c r="G6" s="71">
        <v>6</v>
      </c>
      <c r="H6" s="71">
        <v>7</v>
      </c>
      <c r="I6" s="71">
        <v>8</v>
      </c>
      <c r="J6" s="71">
        <v>9</v>
      </c>
      <c r="K6" s="71">
        <v>10</v>
      </c>
      <c r="L6" s="71">
        <v>11</v>
      </c>
      <c r="M6" s="71">
        <v>12</v>
      </c>
      <c r="N6" s="71">
        <v>13</v>
      </c>
    </row>
    <row r="7" spans="1:14" ht="18" customHeight="1">
      <c r="A7" s="35" t="s">
        <v>21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8" customHeight="1">
      <c r="A8" s="35" t="s">
        <v>299</v>
      </c>
      <c r="B8" s="25">
        <f>C8+D8+L8+M8+N8</f>
        <v>15743.9</v>
      </c>
      <c r="C8" s="25"/>
      <c r="D8" s="25">
        <v>15743.9</v>
      </c>
      <c r="E8" s="25">
        <v>15743.9</v>
      </c>
      <c r="F8" s="25"/>
      <c r="G8" s="25"/>
      <c r="H8" s="25"/>
      <c r="I8" s="25"/>
      <c r="J8" s="25"/>
      <c r="K8" s="25"/>
      <c r="L8" s="25"/>
      <c r="M8" s="25"/>
      <c r="N8" s="25"/>
    </row>
    <row r="9" spans="1:14" ht="18" customHeight="1">
      <c r="A9" s="3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18" customHeight="1">
      <c r="A10" s="3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8" customHeight="1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8" customHeight="1">
      <c r="A12" s="3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8" customHeight="1">
      <c r="A13" s="3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8" customHeight="1">
      <c r="A14" s="3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ht="19.5" customHeight="1"/>
    <row r="16" spans="1:14" ht="19.5" customHeight="1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spans="1:14" ht="19.5" customHeight="1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</row>
  </sheetData>
  <sheetProtection formatCells="0" formatColumns="0" formatRows="0" insertColumns="0" insertRows="0" insertHyperlinks="0" deleteColumns="0" deleteRows="0" sort="0" autoFilter="0" pivotTables="0"/>
  <mergeCells count="8">
    <mergeCell ref="N4:N5"/>
    <mergeCell ref="A2:N2"/>
    <mergeCell ref="A4:A5"/>
    <mergeCell ref="B4:B5"/>
    <mergeCell ref="C4:C5"/>
    <mergeCell ref="D4:K4"/>
    <mergeCell ref="L4:L5"/>
    <mergeCell ref="M4:M5"/>
  </mergeCells>
  <printOptions horizontalCentered="1"/>
  <pageMargins left="0.59" right="0.39" top="0.59" bottom="0.59" header="0.5" footer="0.5"/>
  <pageSetup fitToHeight="0" fitToWidth="1"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PageLayoutView="0" workbookViewId="0" topLeftCell="A1">
      <selection activeCell="F7" sqref="F7"/>
    </sheetView>
  </sheetViews>
  <sheetFormatPr defaultColWidth="9.140625" defaultRowHeight="12.75" customHeight="1"/>
  <cols>
    <col min="1" max="1" width="17.7109375" style="2" customWidth="1"/>
    <col min="2" max="2" width="41.00390625" style="2" customWidth="1"/>
    <col min="3" max="9" width="14.8515625" style="2" customWidth="1"/>
    <col min="10" max="10" width="9.140625" style="2" customWidth="1"/>
  </cols>
  <sheetData>
    <row r="1" spans="1:9" ht="19.5" customHeight="1">
      <c r="A1" s="43"/>
      <c r="B1" s="18"/>
      <c r="C1" s="16"/>
      <c r="D1" s="16"/>
      <c r="E1" s="16"/>
      <c r="F1" s="44"/>
      <c r="I1" s="17" t="s">
        <v>35</v>
      </c>
    </row>
    <row r="2" spans="1:9" ht="30" customHeight="1">
      <c r="A2" s="117" t="s">
        <v>300</v>
      </c>
      <c r="B2" s="117"/>
      <c r="C2" s="117"/>
      <c r="D2" s="117"/>
      <c r="E2" s="117"/>
      <c r="F2" s="117"/>
      <c r="G2" s="117"/>
      <c r="H2" s="117"/>
      <c r="I2" s="117"/>
    </row>
    <row r="3" spans="1:9" ht="19.5" customHeight="1">
      <c r="A3" s="45"/>
      <c r="B3" s="46"/>
      <c r="C3" s="16"/>
      <c r="D3" s="16"/>
      <c r="E3" s="16"/>
      <c r="F3" s="4"/>
      <c r="G3" s="46"/>
      <c r="H3" s="46"/>
      <c r="I3" s="4" t="s">
        <v>1</v>
      </c>
    </row>
    <row r="4" spans="1:9" ht="19.5" customHeight="1">
      <c r="A4" s="123" t="s">
        <v>36</v>
      </c>
      <c r="B4" s="123" t="s">
        <v>37</v>
      </c>
      <c r="C4" s="122" t="s">
        <v>38</v>
      </c>
      <c r="D4" s="122" t="s">
        <v>39</v>
      </c>
      <c r="E4" s="122"/>
      <c r="F4" s="122" t="s">
        <v>40</v>
      </c>
      <c r="G4" s="122" t="s">
        <v>41</v>
      </c>
      <c r="H4" s="122" t="s">
        <v>42</v>
      </c>
      <c r="I4" s="122" t="s">
        <v>43</v>
      </c>
    </row>
    <row r="5" spans="1:9" ht="18" customHeight="1">
      <c r="A5" s="123"/>
      <c r="B5" s="123"/>
      <c r="C5" s="122"/>
      <c r="D5" s="9" t="s">
        <v>44</v>
      </c>
      <c r="E5" s="9" t="s">
        <v>45</v>
      </c>
      <c r="F5" s="122"/>
      <c r="G5" s="122"/>
      <c r="H5" s="122"/>
      <c r="I5" s="122"/>
    </row>
    <row r="6" spans="1:9" ht="19.5" customHeight="1">
      <c r="A6" s="33" t="s">
        <v>34</v>
      </c>
      <c r="B6" s="32" t="s">
        <v>34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</row>
    <row r="7" spans="1:9" ht="18" customHeight="1">
      <c r="A7" s="40" t="s">
        <v>46</v>
      </c>
      <c r="B7" s="40" t="s">
        <v>21</v>
      </c>
      <c r="C7" s="13">
        <f>D7+E7+F7</f>
        <v>15743.9</v>
      </c>
      <c r="D7" s="13">
        <f>D8+D21+D25+D30+D48+D61+D64+D72+D77+D80</f>
        <v>3375</v>
      </c>
      <c r="E7" s="13">
        <f>E8+E21+E25+E30+E48+E61+E64+E72+E77+E80</f>
        <v>1424</v>
      </c>
      <c r="F7" s="13">
        <f>F8+F21+F25+F30+F48+F61+F64+F72+F77+F80</f>
        <v>10944.9</v>
      </c>
      <c r="G7" s="48"/>
      <c r="H7" s="48"/>
      <c r="I7" s="48"/>
    </row>
    <row r="8" spans="1:9" ht="18" customHeight="1">
      <c r="A8" s="86" t="s">
        <v>162</v>
      </c>
      <c r="B8" s="92" t="s">
        <v>7</v>
      </c>
      <c r="C8" s="97">
        <f>D8+E8+F8</f>
        <v>3617.5</v>
      </c>
      <c r="D8" s="97">
        <f>D9+D11+D15+D17+D19</f>
        <v>2084</v>
      </c>
      <c r="E8" s="97">
        <f>E9+E11+E15+E17+E19</f>
        <v>1406</v>
      </c>
      <c r="F8" s="97">
        <f>F9+F11+F15+F17+F19</f>
        <v>127.5</v>
      </c>
      <c r="G8" s="97"/>
      <c r="H8" s="97"/>
      <c r="I8" s="97"/>
    </row>
    <row r="9" spans="1:9" ht="18" customHeight="1">
      <c r="A9" s="76" t="s">
        <v>158</v>
      </c>
      <c r="B9" s="87" t="s">
        <v>159</v>
      </c>
      <c r="C9" s="99">
        <f aca="true" t="shared" si="0" ref="C9:C72">D9+E9+F9</f>
        <v>2.5</v>
      </c>
      <c r="D9" s="99"/>
      <c r="E9" s="99"/>
      <c r="F9" s="99">
        <f>F10</f>
        <v>2.5</v>
      </c>
      <c r="G9" s="99"/>
      <c r="H9" s="99"/>
      <c r="I9" s="99"/>
    </row>
    <row r="10" spans="1:9" ht="18" customHeight="1">
      <c r="A10" s="89" t="s">
        <v>160</v>
      </c>
      <c r="B10" s="90" t="s">
        <v>161</v>
      </c>
      <c r="C10" s="69">
        <f t="shared" si="0"/>
        <v>2.5</v>
      </c>
      <c r="D10" s="69"/>
      <c r="E10" s="69"/>
      <c r="F10" s="69">
        <v>2.5</v>
      </c>
      <c r="G10" s="69"/>
      <c r="H10" s="69"/>
      <c r="I10" s="69"/>
    </row>
    <row r="11" spans="1:9" ht="18" customHeight="1">
      <c r="A11" s="76" t="s">
        <v>163</v>
      </c>
      <c r="B11" s="87" t="s">
        <v>164</v>
      </c>
      <c r="C11" s="99">
        <f t="shared" si="0"/>
        <v>3375</v>
      </c>
      <c r="D11" s="99">
        <f>SUM(D12:D14)</f>
        <v>1940</v>
      </c>
      <c r="E11" s="99">
        <f>SUM(E12:E14)</f>
        <v>1390</v>
      </c>
      <c r="F11" s="99">
        <f>SUM(F12:F14)</f>
        <v>45</v>
      </c>
      <c r="G11" s="99"/>
      <c r="H11" s="99"/>
      <c r="I11" s="99"/>
    </row>
    <row r="12" spans="1:9" ht="18" customHeight="1">
      <c r="A12" s="89" t="s">
        <v>165</v>
      </c>
      <c r="B12" s="90" t="s">
        <v>166</v>
      </c>
      <c r="C12" s="69">
        <f t="shared" si="0"/>
        <v>3200</v>
      </c>
      <c r="D12" s="69">
        <v>1940</v>
      </c>
      <c r="E12" s="69">
        <v>1260</v>
      </c>
      <c r="F12" s="69"/>
      <c r="G12" s="69"/>
      <c r="H12" s="69"/>
      <c r="I12" s="69"/>
    </row>
    <row r="13" spans="1:9" ht="18" customHeight="1">
      <c r="A13" s="89" t="s">
        <v>167</v>
      </c>
      <c r="B13" s="90" t="s">
        <v>168</v>
      </c>
      <c r="C13" s="69">
        <f t="shared" si="0"/>
        <v>130</v>
      </c>
      <c r="D13" s="69"/>
      <c r="E13" s="69">
        <v>130</v>
      </c>
      <c r="F13" s="69"/>
      <c r="G13" s="69"/>
      <c r="H13" s="69"/>
      <c r="I13" s="69"/>
    </row>
    <row r="14" spans="1:9" ht="18" customHeight="1">
      <c r="A14" s="89" t="s">
        <v>170</v>
      </c>
      <c r="B14" s="90" t="s">
        <v>171</v>
      </c>
      <c r="C14" s="69">
        <f t="shared" si="0"/>
        <v>45</v>
      </c>
      <c r="D14" s="69"/>
      <c r="E14" s="69"/>
      <c r="F14" s="69">
        <v>45</v>
      </c>
      <c r="G14" s="69"/>
      <c r="H14" s="69"/>
      <c r="I14" s="69"/>
    </row>
    <row r="15" spans="1:9" ht="18" customHeight="1">
      <c r="A15" s="76" t="s">
        <v>172</v>
      </c>
      <c r="B15" s="87" t="s">
        <v>173</v>
      </c>
      <c r="C15" s="99">
        <f t="shared" si="0"/>
        <v>80</v>
      </c>
      <c r="D15" s="99"/>
      <c r="E15" s="99"/>
      <c r="F15" s="99">
        <f>SUM(F16)</f>
        <v>80</v>
      </c>
      <c r="G15" s="99"/>
      <c r="H15" s="99"/>
      <c r="I15" s="99"/>
    </row>
    <row r="16" spans="1:9" ht="18" customHeight="1">
      <c r="A16" s="89" t="s">
        <v>174</v>
      </c>
      <c r="B16" s="90" t="s">
        <v>175</v>
      </c>
      <c r="C16" s="69">
        <f t="shared" si="0"/>
        <v>80</v>
      </c>
      <c r="D16" s="69"/>
      <c r="E16" s="69"/>
      <c r="F16" s="69">
        <v>80</v>
      </c>
      <c r="G16" s="69"/>
      <c r="H16" s="69"/>
      <c r="I16" s="69"/>
    </row>
    <row r="17" spans="1:9" ht="18" customHeight="1">
      <c r="A17" s="76" t="s">
        <v>176</v>
      </c>
      <c r="B17" s="87" t="s">
        <v>177</v>
      </c>
      <c r="C17" s="99">
        <f t="shared" si="0"/>
        <v>40</v>
      </c>
      <c r="D17" s="99">
        <f>SUM(D18)</f>
        <v>29</v>
      </c>
      <c r="E17" s="99">
        <f>SUM(E18)</f>
        <v>11</v>
      </c>
      <c r="F17" s="99"/>
      <c r="G17" s="99"/>
      <c r="H17" s="99"/>
      <c r="I17" s="99"/>
    </row>
    <row r="18" spans="1:9" ht="18" customHeight="1">
      <c r="A18" s="89" t="s">
        <v>178</v>
      </c>
      <c r="B18" s="90" t="s">
        <v>166</v>
      </c>
      <c r="C18" s="69">
        <f t="shared" si="0"/>
        <v>40</v>
      </c>
      <c r="D18" s="69">
        <v>29</v>
      </c>
      <c r="E18" s="69">
        <v>11</v>
      </c>
      <c r="F18" s="69"/>
      <c r="G18" s="69"/>
      <c r="H18" s="69"/>
      <c r="I18" s="69"/>
    </row>
    <row r="19" spans="1:9" ht="18" customHeight="1">
      <c r="A19" s="76" t="s">
        <v>179</v>
      </c>
      <c r="B19" s="87" t="s">
        <v>180</v>
      </c>
      <c r="C19" s="99">
        <f t="shared" si="0"/>
        <v>120</v>
      </c>
      <c r="D19" s="99">
        <f>SUM(D20)</f>
        <v>115</v>
      </c>
      <c r="E19" s="99">
        <f>SUM(E20)</f>
        <v>5</v>
      </c>
      <c r="F19" s="99"/>
      <c r="G19" s="99"/>
      <c r="H19" s="99"/>
      <c r="I19" s="99"/>
    </row>
    <row r="20" spans="1:9" ht="18" customHeight="1">
      <c r="A20" s="89" t="s">
        <v>181</v>
      </c>
      <c r="B20" s="90" t="s">
        <v>166</v>
      </c>
      <c r="C20" s="69">
        <f t="shared" si="0"/>
        <v>120</v>
      </c>
      <c r="D20" s="69">
        <v>115</v>
      </c>
      <c r="E20" s="69">
        <v>5</v>
      </c>
      <c r="F20" s="69"/>
      <c r="G20" s="69"/>
      <c r="H20" s="69"/>
      <c r="I20" s="69"/>
    </row>
    <row r="21" spans="1:9" ht="18" customHeight="1">
      <c r="A21" s="91" t="s">
        <v>182</v>
      </c>
      <c r="B21" s="93" t="s">
        <v>183</v>
      </c>
      <c r="C21" s="97">
        <f t="shared" si="0"/>
        <v>1270</v>
      </c>
      <c r="D21" s="97"/>
      <c r="E21" s="97"/>
      <c r="F21" s="97">
        <f>F22</f>
        <v>1270</v>
      </c>
      <c r="G21" s="97"/>
      <c r="H21" s="97"/>
      <c r="I21" s="97"/>
    </row>
    <row r="22" spans="1:9" ht="18" customHeight="1">
      <c r="A22" s="76" t="s">
        <v>184</v>
      </c>
      <c r="B22" s="87" t="s">
        <v>185</v>
      </c>
      <c r="C22" s="99">
        <f t="shared" si="0"/>
        <v>1270</v>
      </c>
      <c r="D22" s="99"/>
      <c r="E22" s="99"/>
      <c r="F22" s="99">
        <f>SUM(F23:F24)</f>
        <v>1270</v>
      </c>
      <c r="G22" s="99"/>
      <c r="H22" s="99"/>
      <c r="I22" s="99"/>
    </row>
    <row r="23" spans="1:9" ht="18" customHeight="1">
      <c r="A23" s="89" t="s">
        <v>186</v>
      </c>
      <c r="B23" s="90" t="s">
        <v>187</v>
      </c>
      <c r="C23" s="69">
        <f t="shared" si="0"/>
        <v>1070</v>
      </c>
      <c r="D23" s="69"/>
      <c r="E23" s="69"/>
      <c r="F23" s="69">
        <v>1070</v>
      </c>
      <c r="G23" s="69"/>
      <c r="H23" s="69"/>
      <c r="I23" s="69"/>
    </row>
    <row r="24" spans="1:9" ht="18" customHeight="1">
      <c r="A24" s="89" t="s">
        <v>188</v>
      </c>
      <c r="B24" s="90" t="s">
        <v>189</v>
      </c>
      <c r="C24" s="69">
        <f t="shared" si="0"/>
        <v>200</v>
      </c>
      <c r="D24" s="69"/>
      <c r="E24" s="69"/>
      <c r="F24" s="69">
        <v>200</v>
      </c>
      <c r="G24" s="69"/>
      <c r="H24" s="69"/>
      <c r="I24" s="69"/>
    </row>
    <row r="25" spans="1:9" ht="18" customHeight="1">
      <c r="A25" s="91" t="s">
        <v>190</v>
      </c>
      <c r="B25" s="93" t="s">
        <v>191</v>
      </c>
      <c r="C25" s="97">
        <f t="shared" si="0"/>
        <v>190</v>
      </c>
      <c r="D25" s="97"/>
      <c r="E25" s="97"/>
      <c r="F25" s="97">
        <f>F26+F28</f>
        <v>190</v>
      </c>
      <c r="G25" s="97"/>
      <c r="H25" s="97"/>
      <c r="I25" s="97"/>
    </row>
    <row r="26" spans="1:9" ht="18" customHeight="1">
      <c r="A26" s="76" t="s">
        <v>192</v>
      </c>
      <c r="B26" s="87" t="s">
        <v>193</v>
      </c>
      <c r="C26" s="99">
        <f t="shared" si="0"/>
        <v>180</v>
      </c>
      <c r="D26" s="99"/>
      <c r="E26" s="99"/>
      <c r="F26" s="99">
        <f>SUM(F27)</f>
        <v>180</v>
      </c>
      <c r="G26" s="99"/>
      <c r="H26" s="99"/>
      <c r="I26" s="99"/>
    </row>
    <row r="27" spans="1:9" ht="18" customHeight="1">
      <c r="A27" s="89" t="s">
        <v>194</v>
      </c>
      <c r="B27" s="90" t="s">
        <v>195</v>
      </c>
      <c r="C27" s="69">
        <f t="shared" si="0"/>
        <v>180</v>
      </c>
      <c r="D27" s="69"/>
      <c r="E27" s="69"/>
      <c r="F27" s="69">
        <v>180</v>
      </c>
      <c r="G27" s="69"/>
      <c r="H27" s="69"/>
      <c r="I27" s="69"/>
    </row>
    <row r="28" spans="1:9" ht="18" customHeight="1">
      <c r="A28" s="76" t="s">
        <v>196</v>
      </c>
      <c r="B28" s="87" t="s">
        <v>197</v>
      </c>
      <c r="C28" s="99">
        <f t="shared" si="0"/>
        <v>10</v>
      </c>
      <c r="D28" s="99"/>
      <c r="E28" s="99"/>
      <c r="F28" s="99">
        <f>SUM(F29)</f>
        <v>10</v>
      </c>
      <c r="G28" s="99"/>
      <c r="H28" s="99"/>
      <c r="I28" s="99"/>
    </row>
    <row r="29" spans="1:9" ht="18" customHeight="1">
      <c r="A29" s="89" t="s">
        <v>198</v>
      </c>
      <c r="B29" s="90" t="s">
        <v>199</v>
      </c>
      <c r="C29" s="69">
        <f t="shared" si="0"/>
        <v>10</v>
      </c>
      <c r="D29" s="69"/>
      <c r="E29" s="69"/>
      <c r="F29" s="69">
        <v>10</v>
      </c>
      <c r="G29" s="69"/>
      <c r="H29" s="69"/>
      <c r="I29" s="69"/>
    </row>
    <row r="30" spans="1:9" ht="18" customHeight="1">
      <c r="A30" s="91" t="s">
        <v>47</v>
      </c>
      <c r="B30" s="93" t="s">
        <v>13</v>
      </c>
      <c r="C30" s="97">
        <f t="shared" si="0"/>
        <v>1065</v>
      </c>
      <c r="D30" s="97">
        <f>D31+D33+D36+D39+D42+D44+D46</f>
        <v>222</v>
      </c>
      <c r="E30" s="97"/>
      <c r="F30" s="97">
        <f>F31+F33+F36+F39+F42+F44+F46</f>
        <v>843</v>
      </c>
      <c r="G30" s="97"/>
      <c r="H30" s="97"/>
      <c r="I30" s="97"/>
    </row>
    <row r="31" spans="1:9" ht="18" customHeight="1">
      <c r="A31" s="76" t="s">
        <v>200</v>
      </c>
      <c r="B31" s="87" t="s">
        <v>201</v>
      </c>
      <c r="C31" s="99">
        <f t="shared" si="0"/>
        <v>100</v>
      </c>
      <c r="D31" s="99"/>
      <c r="E31" s="99"/>
      <c r="F31" s="99">
        <f>SUM(F32)</f>
        <v>100</v>
      </c>
      <c r="G31" s="99"/>
      <c r="H31" s="99"/>
      <c r="I31" s="99"/>
    </row>
    <row r="32" spans="1:9" ht="18" customHeight="1">
      <c r="A32" s="89" t="s">
        <v>202</v>
      </c>
      <c r="B32" s="90" t="s">
        <v>203</v>
      </c>
      <c r="C32" s="69">
        <f t="shared" si="0"/>
        <v>100</v>
      </c>
      <c r="D32" s="69"/>
      <c r="E32" s="69"/>
      <c r="F32" s="69">
        <v>100</v>
      </c>
      <c r="G32" s="69"/>
      <c r="H32" s="69"/>
      <c r="I32" s="69"/>
    </row>
    <row r="33" spans="1:9" ht="18" customHeight="1">
      <c r="A33" s="76" t="s">
        <v>204</v>
      </c>
      <c r="B33" s="87" t="s">
        <v>205</v>
      </c>
      <c r="C33" s="99">
        <f t="shared" si="0"/>
        <v>160</v>
      </c>
      <c r="D33" s="99"/>
      <c r="E33" s="99"/>
      <c r="F33" s="99">
        <f>SUM(F34:F35)</f>
        <v>160</v>
      </c>
      <c r="G33" s="99"/>
      <c r="H33" s="99"/>
      <c r="I33" s="99"/>
    </row>
    <row r="34" spans="1:9" ht="18" customHeight="1">
      <c r="A34" s="89" t="s">
        <v>206</v>
      </c>
      <c r="B34" s="90" t="s">
        <v>207</v>
      </c>
      <c r="C34" s="69">
        <f t="shared" si="0"/>
        <v>100</v>
      </c>
      <c r="D34" s="69"/>
      <c r="E34" s="69"/>
      <c r="F34" s="69">
        <v>100</v>
      </c>
      <c r="G34" s="69"/>
      <c r="H34" s="69"/>
      <c r="I34" s="69"/>
    </row>
    <row r="35" spans="1:9" ht="18" customHeight="1">
      <c r="A35" s="89" t="s">
        <v>208</v>
      </c>
      <c r="B35" s="90" t="s">
        <v>209</v>
      </c>
      <c r="C35" s="69">
        <f t="shared" si="0"/>
        <v>60</v>
      </c>
      <c r="D35" s="69"/>
      <c r="E35" s="69"/>
      <c r="F35" s="69">
        <v>60</v>
      </c>
      <c r="G35" s="69"/>
      <c r="H35" s="69"/>
      <c r="I35" s="69"/>
    </row>
    <row r="36" spans="1:9" ht="18" customHeight="1">
      <c r="A36" s="76" t="s">
        <v>210</v>
      </c>
      <c r="B36" s="87" t="s">
        <v>211</v>
      </c>
      <c r="C36" s="99">
        <f t="shared" si="0"/>
        <v>222</v>
      </c>
      <c r="D36" s="99">
        <f>SUM(D37:D38)</f>
        <v>222</v>
      </c>
      <c r="E36" s="99"/>
      <c r="F36" s="99">
        <f>SUM(F37:F38)</f>
        <v>0</v>
      </c>
      <c r="G36" s="99"/>
      <c r="H36" s="99"/>
      <c r="I36" s="99"/>
    </row>
    <row r="37" spans="1:9" ht="18" customHeight="1">
      <c r="A37" s="89" t="s">
        <v>212</v>
      </c>
      <c r="B37" s="90" t="s">
        <v>213</v>
      </c>
      <c r="C37" s="69">
        <f t="shared" si="0"/>
        <v>150</v>
      </c>
      <c r="D37" s="69">
        <v>150</v>
      </c>
      <c r="E37" s="69"/>
      <c r="F37" s="69"/>
      <c r="G37" s="69"/>
      <c r="H37" s="69"/>
      <c r="I37" s="69"/>
    </row>
    <row r="38" spans="1:9" ht="18" customHeight="1">
      <c r="A38" s="89" t="s">
        <v>214</v>
      </c>
      <c r="B38" s="90" t="s">
        <v>215</v>
      </c>
      <c r="C38" s="69">
        <f t="shared" si="0"/>
        <v>72</v>
      </c>
      <c r="D38" s="69">
        <v>72</v>
      </c>
      <c r="E38" s="69"/>
      <c r="F38" s="69"/>
      <c r="G38" s="69"/>
      <c r="H38" s="69"/>
      <c r="I38" s="69"/>
    </row>
    <row r="39" spans="1:9" ht="18" customHeight="1">
      <c r="A39" s="76" t="s">
        <v>216</v>
      </c>
      <c r="B39" s="87" t="s">
        <v>217</v>
      </c>
      <c r="C39" s="99">
        <f t="shared" si="0"/>
        <v>340</v>
      </c>
      <c r="D39" s="99"/>
      <c r="E39" s="99"/>
      <c r="F39" s="99">
        <f>SUM(F40:F41)</f>
        <v>340</v>
      </c>
      <c r="G39" s="99"/>
      <c r="H39" s="99"/>
      <c r="I39" s="99"/>
    </row>
    <row r="40" spans="1:9" ht="18" customHeight="1">
      <c r="A40" s="89" t="s">
        <v>218</v>
      </c>
      <c r="B40" s="90" t="s">
        <v>219</v>
      </c>
      <c r="C40" s="69">
        <f t="shared" si="0"/>
        <v>280</v>
      </c>
      <c r="D40" s="69"/>
      <c r="E40" s="69"/>
      <c r="F40" s="69">
        <v>280</v>
      </c>
      <c r="G40" s="69"/>
      <c r="H40" s="69"/>
      <c r="I40" s="69"/>
    </row>
    <row r="41" spans="1:9" ht="18" customHeight="1">
      <c r="A41" s="89" t="s">
        <v>220</v>
      </c>
      <c r="B41" s="90" t="s">
        <v>221</v>
      </c>
      <c r="C41" s="69">
        <f t="shared" si="0"/>
        <v>60</v>
      </c>
      <c r="D41" s="69"/>
      <c r="E41" s="69"/>
      <c r="F41" s="69">
        <v>60</v>
      </c>
      <c r="G41" s="69"/>
      <c r="H41" s="69"/>
      <c r="I41" s="69"/>
    </row>
    <row r="42" spans="1:9" ht="18" customHeight="1">
      <c r="A42" s="76" t="s">
        <v>222</v>
      </c>
      <c r="B42" s="87" t="s">
        <v>223</v>
      </c>
      <c r="C42" s="99">
        <f t="shared" si="0"/>
        <v>200</v>
      </c>
      <c r="D42" s="99"/>
      <c r="E42" s="99"/>
      <c r="F42" s="99">
        <f>SUM(F43)</f>
        <v>200</v>
      </c>
      <c r="G42" s="99"/>
      <c r="H42" s="99"/>
      <c r="I42" s="99"/>
    </row>
    <row r="43" spans="1:9" ht="18" customHeight="1">
      <c r="A43" s="89" t="s">
        <v>224</v>
      </c>
      <c r="B43" s="90" t="s">
        <v>225</v>
      </c>
      <c r="C43" s="69">
        <f t="shared" si="0"/>
        <v>200</v>
      </c>
      <c r="D43" s="69"/>
      <c r="E43" s="69"/>
      <c r="F43" s="69">
        <v>200</v>
      </c>
      <c r="G43" s="69"/>
      <c r="H43" s="69"/>
      <c r="I43" s="69"/>
    </row>
    <row r="44" spans="1:9" ht="18" customHeight="1">
      <c r="A44" s="76" t="s">
        <v>226</v>
      </c>
      <c r="B44" s="87" t="s">
        <v>227</v>
      </c>
      <c r="C44" s="99">
        <f t="shared" si="0"/>
        <v>18</v>
      </c>
      <c r="D44" s="99"/>
      <c r="E44" s="99"/>
      <c r="F44" s="99">
        <f>SUM(F45)</f>
        <v>18</v>
      </c>
      <c r="G44" s="99"/>
      <c r="H44" s="99"/>
      <c r="I44" s="99"/>
    </row>
    <row r="45" spans="1:9" ht="18" customHeight="1">
      <c r="A45" s="89" t="s">
        <v>228</v>
      </c>
      <c r="B45" s="90" t="s">
        <v>229</v>
      </c>
      <c r="C45" s="69">
        <f t="shared" si="0"/>
        <v>18</v>
      </c>
      <c r="D45" s="69"/>
      <c r="E45" s="69"/>
      <c r="F45" s="69">
        <v>18</v>
      </c>
      <c r="G45" s="69"/>
      <c r="H45" s="69"/>
      <c r="I45" s="69"/>
    </row>
    <row r="46" spans="1:9" ht="18" customHeight="1">
      <c r="A46" s="76" t="s">
        <v>230</v>
      </c>
      <c r="B46" s="87" t="s">
        <v>231</v>
      </c>
      <c r="C46" s="99">
        <f t="shared" si="0"/>
        <v>25</v>
      </c>
      <c r="D46" s="99"/>
      <c r="E46" s="99"/>
      <c r="F46" s="99">
        <f>SUM(F47)</f>
        <v>25</v>
      </c>
      <c r="G46" s="99"/>
      <c r="H46" s="99"/>
      <c r="I46" s="99"/>
    </row>
    <row r="47" spans="1:9" ht="18" customHeight="1">
      <c r="A47" s="89" t="s">
        <v>232</v>
      </c>
      <c r="B47" s="90" t="s">
        <v>233</v>
      </c>
      <c r="C47" s="69">
        <f t="shared" si="0"/>
        <v>25</v>
      </c>
      <c r="D47" s="69"/>
      <c r="E47" s="69"/>
      <c r="F47" s="69">
        <v>25</v>
      </c>
      <c r="G47" s="69"/>
      <c r="H47" s="69"/>
      <c r="I47" s="69"/>
    </row>
    <row r="48" spans="1:9" ht="18" customHeight="1">
      <c r="A48" s="91" t="s">
        <v>48</v>
      </c>
      <c r="B48" s="93" t="s">
        <v>14</v>
      </c>
      <c r="C48" s="97">
        <f t="shared" si="0"/>
        <v>2225</v>
      </c>
      <c r="D48" s="97">
        <f>D49+D51+D54+D57+D59</f>
        <v>74</v>
      </c>
      <c r="E48" s="97">
        <f>E49+E51+E54+E57+E59</f>
        <v>1</v>
      </c>
      <c r="F48" s="97">
        <f>F49+F51+F54+F57+F59</f>
        <v>2150</v>
      </c>
      <c r="G48" s="97"/>
      <c r="H48" s="97"/>
      <c r="I48" s="97"/>
    </row>
    <row r="49" spans="1:9" ht="18" customHeight="1">
      <c r="A49" s="76" t="s">
        <v>234</v>
      </c>
      <c r="B49" s="87" t="s">
        <v>235</v>
      </c>
      <c r="C49" s="99">
        <f t="shared" si="0"/>
        <v>75</v>
      </c>
      <c r="D49" s="99">
        <f>SUM(D50)</f>
        <v>74</v>
      </c>
      <c r="E49" s="99">
        <f>SUM(E50)</f>
        <v>1</v>
      </c>
      <c r="F49" s="99">
        <f>SUM(F50)</f>
        <v>0</v>
      </c>
      <c r="G49" s="99"/>
      <c r="H49" s="99"/>
      <c r="I49" s="99"/>
    </row>
    <row r="50" spans="1:9" ht="18" customHeight="1">
      <c r="A50" s="89" t="s">
        <v>236</v>
      </c>
      <c r="B50" s="90" t="s">
        <v>166</v>
      </c>
      <c r="C50" s="69">
        <f t="shared" si="0"/>
        <v>75</v>
      </c>
      <c r="D50" s="69">
        <v>74</v>
      </c>
      <c r="E50" s="69">
        <v>1</v>
      </c>
      <c r="F50" s="69"/>
      <c r="G50" s="69"/>
      <c r="H50" s="69"/>
      <c r="I50" s="69"/>
    </row>
    <row r="51" spans="1:9" ht="18" customHeight="1">
      <c r="A51" s="76" t="s">
        <v>237</v>
      </c>
      <c r="B51" s="87" t="s">
        <v>238</v>
      </c>
      <c r="C51" s="99">
        <f t="shared" si="0"/>
        <v>300</v>
      </c>
      <c r="D51" s="99"/>
      <c r="E51" s="99"/>
      <c r="F51" s="99">
        <f>SUM(F52:F53)</f>
        <v>300</v>
      </c>
      <c r="G51" s="99"/>
      <c r="H51" s="99"/>
      <c r="I51" s="99"/>
    </row>
    <row r="52" spans="1:9" ht="18" customHeight="1">
      <c r="A52" s="89" t="s">
        <v>239</v>
      </c>
      <c r="B52" s="90" t="s">
        <v>240</v>
      </c>
      <c r="C52" s="69">
        <f t="shared" si="0"/>
        <v>180</v>
      </c>
      <c r="D52" s="69"/>
      <c r="E52" s="69"/>
      <c r="F52" s="69">
        <v>180</v>
      </c>
      <c r="G52" s="69"/>
      <c r="H52" s="69"/>
      <c r="I52" s="69"/>
    </row>
    <row r="53" spans="1:9" ht="18" customHeight="1">
      <c r="A53" s="89" t="s">
        <v>241</v>
      </c>
      <c r="B53" s="90" t="s">
        <v>242</v>
      </c>
      <c r="C53" s="69">
        <f t="shared" si="0"/>
        <v>120</v>
      </c>
      <c r="D53" s="69"/>
      <c r="E53" s="69"/>
      <c r="F53" s="69">
        <v>120</v>
      </c>
      <c r="G53" s="69"/>
      <c r="H53" s="69"/>
      <c r="I53" s="69"/>
    </row>
    <row r="54" spans="1:9" ht="18" customHeight="1">
      <c r="A54" s="76" t="s">
        <v>243</v>
      </c>
      <c r="B54" s="87" t="s">
        <v>244</v>
      </c>
      <c r="C54" s="99">
        <f t="shared" si="0"/>
        <v>300</v>
      </c>
      <c r="D54" s="99"/>
      <c r="E54" s="99"/>
      <c r="F54" s="99">
        <f>SUM(F55:F56)</f>
        <v>300</v>
      </c>
      <c r="G54" s="99"/>
      <c r="H54" s="99"/>
      <c r="I54" s="99"/>
    </row>
    <row r="55" spans="1:9" ht="18" customHeight="1">
      <c r="A55" s="89" t="s">
        <v>245</v>
      </c>
      <c r="B55" s="90" t="s">
        <v>246</v>
      </c>
      <c r="C55" s="69">
        <f t="shared" si="0"/>
        <v>200</v>
      </c>
      <c r="D55" s="69"/>
      <c r="E55" s="69"/>
      <c r="F55" s="69">
        <v>200</v>
      </c>
      <c r="G55" s="69"/>
      <c r="H55" s="69"/>
      <c r="I55" s="69"/>
    </row>
    <row r="56" spans="1:9" ht="18" customHeight="1">
      <c r="A56" s="89" t="s">
        <v>247</v>
      </c>
      <c r="B56" s="90" t="s">
        <v>248</v>
      </c>
      <c r="C56" s="69">
        <f t="shared" si="0"/>
        <v>100</v>
      </c>
      <c r="D56" s="69"/>
      <c r="E56" s="69"/>
      <c r="F56" s="69">
        <v>100</v>
      </c>
      <c r="G56" s="69"/>
      <c r="H56" s="69"/>
      <c r="I56" s="69"/>
    </row>
    <row r="57" spans="1:9" ht="18" customHeight="1">
      <c r="A57" s="76" t="s">
        <v>249</v>
      </c>
      <c r="B57" s="87" t="s">
        <v>250</v>
      </c>
      <c r="C57" s="99">
        <f t="shared" si="0"/>
        <v>150</v>
      </c>
      <c r="D57" s="99"/>
      <c r="E57" s="99"/>
      <c r="F57" s="99">
        <f>SUM(F58)</f>
        <v>150</v>
      </c>
      <c r="G57" s="99"/>
      <c r="H57" s="99"/>
      <c r="I57" s="99"/>
    </row>
    <row r="58" spans="1:9" ht="18" customHeight="1">
      <c r="A58" s="89" t="s">
        <v>251</v>
      </c>
      <c r="B58" s="90" t="s">
        <v>252</v>
      </c>
      <c r="C58" s="69">
        <f t="shared" si="0"/>
        <v>150</v>
      </c>
      <c r="D58" s="69"/>
      <c r="E58" s="69"/>
      <c r="F58" s="69">
        <v>150</v>
      </c>
      <c r="G58" s="69"/>
      <c r="H58" s="69"/>
      <c r="I58" s="69"/>
    </row>
    <row r="59" spans="1:9" ht="18" customHeight="1">
      <c r="A59" s="76" t="s">
        <v>253</v>
      </c>
      <c r="B59" s="87" t="s">
        <v>254</v>
      </c>
      <c r="C59" s="99">
        <f t="shared" si="0"/>
        <v>1400</v>
      </c>
      <c r="D59" s="99"/>
      <c r="E59" s="99"/>
      <c r="F59" s="99">
        <f>SUM(F60)</f>
        <v>1400</v>
      </c>
      <c r="G59" s="99"/>
      <c r="H59" s="99"/>
      <c r="I59" s="99"/>
    </row>
    <row r="60" spans="1:9" ht="18" customHeight="1">
      <c r="A60" s="89" t="s">
        <v>255</v>
      </c>
      <c r="B60" s="90" t="s">
        <v>256</v>
      </c>
      <c r="C60" s="69">
        <f t="shared" si="0"/>
        <v>1400</v>
      </c>
      <c r="D60" s="69"/>
      <c r="E60" s="69"/>
      <c r="F60" s="69">
        <v>1400</v>
      </c>
      <c r="G60" s="69"/>
      <c r="H60" s="69"/>
      <c r="I60" s="69"/>
    </row>
    <row r="61" spans="1:9" ht="18" customHeight="1">
      <c r="A61" s="91" t="s">
        <v>257</v>
      </c>
      <c r="B61" s="93" t="s">
        <v>258</v>
      </c>
      <c r="C61" s="97">
        <f t="shared" si="0"/>
        <v>78</v>
      </c>
      <c r="D61" s="97"/>
      <c r="E61" s="97"/>
      <c r="F61" s="97">
        <f>F62</f>
        <v>78</v>
      </c>
      <c r="G61" s="97"/>
      <c r="H61" s="97"/>
      <c r="I61" s="97"/>
    </row>
    <row r="62" spans="1:9" ht="18" customHeight="1">
      <c r="A62" s="76" t="s">
        <v>259</v>
      </c>
      <c r="B62" s="87" t="s">
        <v>260</v>
      </c>
      <c r="C62" s="99">
        <f t="shared" si="0"/>
        <v>78</v>
      </c>
      <c r="D62" s="99"/>
      <c r="E62" s="99"/>
      <c r="F62" s="99">
        <f>SUM(F63)</f>
        <v>78</v>
      </c>
      <c r="G62" s="99"/>
      <c r="H62" s="99"/>
      <c r="I62" s="99"/>
    </row>
    <row r="63" spans="1:9" ht="18" customHeight="1">
      <c r="A63" s="89" t="s">
        <v>261</v>
      </c>
      <c r="B63" s="90" t="s">
        <v>262</v>
      </c>
      <c r="C63" s="69">
        <f t="shared" si="0"/>
        <v>78</v>
      </c>
      <c r="D63" s="69"/>
      <c r="E63" s="69"/>
      <c r="F63" s="69">
        <v>78</v>
      </c>
      <c r="G63" s="69"/>
      <c r="H63" s="69"/>
      <c r="I63" s="69"/>
    </row>
    <row r="64" spans="1:9" ht="18" customHeight="1">
      <c r="A64" s="91" t="s">
        <v>263</v>
      </c>
      <c r="B64" s="93" t="s">
        <v>264</v>
      </c>
      <c r="C64" s="97">
        <f t="shared" si="0"/>
        <v>5462</v>
      </c>
      <c r="D64" s="97">
        <f>D65+D68+D70</f>
        <v>180</v>
      </c>
      <c r="E64" s="97">
        <f>E65+E68+E70</f>
        <v>2</v>
      </c>
      <c r="F64" s="97">
        <f>F65+F68+F70</f>
        <v>5280</v>
      </c>
      <c r="G64" s="97"/>
      <c r="H64" s="97"/>
      <c r="I64" s="97"/>
    </row>
    <row r="65" spans="1:9" ht="18" customHeight="1">
      <c r="A65" s="76" t="s">
        <v>265</v>
      </c>
      <c r="B65" s="87" t="s">
        <v>266</v>
      </c>
      <c r="C65" s="99">
        <f t="shared" si="0"/>
        <v>962</v>
      </c>
      <c r="D65" s="99">
        <f>SUM(D66:D67)</f>
        <v>180</v>
      </c>
      <c r="E65" s="99">
        <f>SUM(E66:E67)</f>
        <v>2</v>
      </c>
      <c r="F65" s="99">
        <f>SUM(F66:F67)</f>
        <v>780</v>
      </c>
      <c r="G65" s="99"/>
      <c r="H65" s="99"/>
      <c r="I65" s="99"/>
    </row>
    <row r="66" spans="1:9" ht="18" customHeight="1">
      <c r="A66" s="89" t="s">
        <v>267</v>
      </c>
      <c r="B66" s="90" t="s">
        <v>268</v>
      </c>
      <c r="C66" s="69">
        <f t="shared" si="0"/>
        <v>780</v>
      </c>
      <c r="D66" s="69"/>
      <c r="E66" s="69"/>
      <c r="F66" s="69">
        <v>780</v>
      </c>
      <c r="G66" s="69"/>
      <c r="H66" s="69"/>
      <c r="I66" s="69"/>
    </row>
    <row r="67" spans="1:9" ht="18" customHeight="1">
      <c r="A67" s="89" t="s">
        <v>269</v>
      </c>
      <c r="B67" s="90" t="s">
        <v>270</v>
      </c>
      <c r="C67" s="69">
        <f t="shared" si="0"/>
        <v>182</v>
      </c>
      <c r="D67" s="69">
        <v>180</v>
      </c>
      <c r="E67" s="69">
        <v>2</v>
      </c>
      <c r="F67" s="69"/>
      <c r="G67" s="69"/>
      <c r="H67" s="69"/>
      <c r="I67" s="69"/>
    </row>
    <row r="68" spans="1:9" ht="18" customHeight="1">
      <c r="A68" s="76" t="s">
        <v>271</v>
      </c>
      <c r="B68" s="87" t="s">
        <v>272</v>
      </c>
      <c r="C68" s="99">
        <f t="shared" si="0"/>
        <v>3000</v>
      </c>
      <c r="D68" s="99"/>
      <c r="E68" s="99"/>
      <c r="F68" s="99">
        <f>SUM(F69)</f>
        <v>3000</v>
      </c>
      <c r="G68" s="99"/>
      <c r="H68" s="99"/>
      <c r="I68" s="99"/>
    </row>
    <row r="69" spans="1:9" ht="18" customHeight="1">
      <c r="A69" s="89" t="s">
        <v>273</v>
      </c>
      <c r="B69" s="90" t="s">
        <v>272</v>
      </c>
      <c r="C69" s="69">
        <f t="shared" si="0"/>
        <v>3000</v>
      </c>
      <c r="D69" s="69"/>
      <c r="E69" s="69"/>
      <c r="F69" s="69">
        <v>3000</v>
      </c>
      <c r="G69" s="69"/>
      <c r="H69" s="69"/>
      <c r="I69" s="69"/>
    </row>
    <row r="70" spans="1:9" ht="18" customHeight="1">
      <c r="A70" s="76" t="s">
        <v>274</v>
      </c>
      <c r="B70" s="87" t="s">
        <v>275</v>
      </c>
      <c r="C70" s="99">
        <f t="shared" si="0"/>
        <v>1500</v>
      </c>
      <c r="D70" s="99"/>
      <c r="E70" s="99"/>
      <c r="F70" s="99">
        <f>SUM(F71)</f>
        <v>1500</v>
      </c>
      <c r="G70" s="99"/>
      <c r="H70" s="99"/>
      <c r="I70" s="99"/>
    </row>
    <row r="71" spans="1:9" ht="18" customHeight="1">
      <c r="A71" s="89" t="s">
        <v>276</v>
      </c>
      <c r="B71" s="90" t="s">
        <v>275</v>
      </c>
      <c r="C71" s="69">
        <f t="shared" si="0"/>
        <v>1500</v>
      </c>
      <c r="D71" s="69"/>
      <c r="E71" s="69"/>
      <c r="F71" s="69">
        <v>1500</v>
      </c>
      <c r="G71" s="69"/>
      <c r="H71" s="69"/>
      <c r="I71" s="69"/>
    </row>
    <row r="72" spans="1:9" ht="18" customHeight="1">
      <c r="A72" s="91" t="s">
        <v>277</v>
      </c>
      <c r="B72" s="93" t="s">
        <v>278</v>
      </c>
      <c r="C72" s="97">
        <f t="shared" si="0"/>
        <v>1080</v>
      </c>
      <c r="D72" s="97">
        <f>D73+D75</f>
        <v>815</v>
      </c>
      <c r="E72" s="97">
        <f>E73+E75</f>
        <v>15</v>
      </c>
      <c r="F72" s="97">
        <f>F73+F75</f>
        <v>250</v>
      </c>
      <c r="G72" s="97"/>
      <c r="H72" s="97"/>
      <c r="I72" s="97"/>
    </row>
    <row r="73" spans="1:9" ht="18" customHeight="1">
      <c r="A73" s="76" t="s">
        <v>279</v>
      </c>
      <c r="B73" s="87" t="s">
        <v>280</v>
      </c>
      <c r="C73" s="99">
        <f aca="true" t="shared" si="1" ref="C73:C82">D73+E73+F73</f>
        <v>830</v>
      </c>
      <c r="D73" s="99">
        <f>SUM(D74)</f>
        <v>815</v>
      </c>
      <c r="E73" s="99">
        <f>SUM(E74)</f>
        <v>15</v>
      </c>
      <c r="F73" s="99">
        <f>SUM(F74)</f>
        <v>0</v>
      </c>
      <c r="G73" s="99"/>
      <c r="H73" s="99"/>
      <c r="I73" s="99"/>
    </row>
    <row r="74" spans="1:9" ht="18" customHeight="1">
      <c r="A74" s="89" t="s">
        <v>281</v>
      </c>
      <c r="B74" s="90" t="s">
        <v>169</v>
      </c>
      <c r="C74" s="69">
        <f t="shared" si="1"/>
        <v>830</v>
      </c>
      <c r="D74" s="69">
        <v>815</v>
      </c>
      <c r="E74" s="69">
        <v>15</v>
      </c>
      <c r="F74" s="69"/>
      <c r="G74" s="69"/>
      <c r="H74" s="69"/>
      <c r="I74" s="69"/>
    </row>
    <row r="75" spans="1:9" ht="18" customHeight="1">
      <c r="A75" s="76" t="s">
        <v>282</v>
      </c>
      <c r="B75" s="87" t="s">
        <v>283</v>
      </c>
      <c r="C75" s="99">
        <f t="shared" si="1"/>
        <v>250</v>
      </c>
      <c r="D75" s="99"/>
      <c r="E75" s="99"/>
      <c r="F75" s="99">
        <f>SUM(F76)</f>
        <v>250</v>
      </c>
      <c r="G75" s="99"/>
      <c r="H75" s="99"/>
      <c r="I75" s="99"/>
    </row>
    <row r="76" spans="1:9" ht="18" customHeight="1">
      <c r="A76" s="89" t="s">
        <v>284</v>
      </c>
      <c r="B76" s="90" t="s">
        <v>285</v>
      </c>
      <c r="C76" s="69">
        <f t="shared" si="1"/>
        <v>250</v>
      </c>
      <c r="D76" s="69"/>
      <c r="E76" s="69"/>
      <c r="F76" s="69">
        <v>250</v>
      </c>
      <c r="G76" s="69"/>
      <c r="H76" s="69"/>
      <c r="I76" s="69"/>
    </row>
    <row r="77" spans="1:9" ht="18" customHeight="1">
      <c r="A77" s="91" t="s">
        <v>286</v>
      </c>
      <c r="B77" s="93" t="s">
        <v>287</v>
      </c>
      <c r="C77" s="97">
        <f t="shared" si="1"/>
        <v>386.4</v>
      </c>
      <c r="D77" s="97"/>
      <c r="E77" s="97"/>
      <c r="F77" s="97">
        <f>F78</f>
        <v>386.4</v>
      </c>
      <c r="G77" s="97"/>
      <c r="H77" s="97"/>
      <c r="I77" s="97"/>
    </row>
    <row r="78" spans="1:9" ht="18" customHeight="1">
      <c r="A78" s="76" t="s">
        <v>288</v>
      </c>
      <c r="B78" s="87" t="s">
        <v>289</v>
      </c>
      <c r="C78" s="99">
        <f t="shared" si="1"/>
        <v>386.4</v>
      </c>
      <c r="D78" s="99"/>
      <c r="E78" s="99"/>
      <c r="F78" s="99">
        <f>SUM(F79)</f>
        <v>386.4</v>
      </c>
      <c r="G78" s="99"/>
      <c r="H78" s="99"/>
      <c r="I78" s="99"/>
    </row>
    <row r="79" spans="1:9" ht="18" customHeight="1">
      <c r="A79" s="89" t="s">
        <v>290</v>
      </c>
      <c r="B79" s="90" t="s">
        <v>291</v>
      </c>
      <c r="C79" s="69">
        <f t="shared" si="1"/>
        <v>386.4</v>
      </c>
      <c r="D79" s="69"/>
      <c r="E79" s="69"/>
      <c r="F79" s="69">
        <v>386.4</v>
      </c>
      <c r="G79" s="69"/>
      <c r="H79" s="69"/>
      <c r="I79" s="69"/>
    </row>
    <row r="80" spans="1:9" ht="18" customHeight="1">
      <c r="A80" s="91" t="s">
        <v>292</v>
      </c>
      <c r="B80" s="93" t="s">
        <v>15</v>
      </c>
      <c r="C80" s="97">
        <f t="shared" si="1"/>
        <v>370</v>
      </c>
      <c r="D80" s="97"/>
      <c r="E80" s="97"/>
      <c r="F80" s="97">
        <f>F81</f>
        <v>370</v>
      </c>
      <c r="G80" s="97"/>
      <c r="H80" s="97"/>
      <c r="I80" s="97"/>
    </row>
    <row r="81" spans="1:9" ht="18" customHeight="1">
      <c r="A81" s="76" t="s">
        <v>293</v>
      </c>
      <c r="B81" s="87" t="s">
        <v>294</v>
      </c>
      <c r="C81" s="99">
        <f t="shared" si="1"/>
        <v>370</v>
      </c>
      <c r="D81" s="99"/>
      <c r="E81" s="99"/>
      <c r="F81" s="99">
        <f>SUM(F82)</f>
        <v>370</v>
      </c>
      <c r="G81" s="99"/>
      <c r="H81" s="99"/>
      <c r="I81" s="99"/>
    </row>
    <row r="82" spans="1:9" ht="18" customHeight="1">
      <c r="A82" s="89" t="s">
        <v>295</v>
      </c>
      <c r="B82" s="90" t="s">
        <v>296</v>
      </c>
      <c r="C82" s="69">
        <f t="shared" si="1"/>
        <v>370</v>
      </c>
      <c r="D82" s="69"/>
      <c r="E82" s="69"/>
      <c r="F82" s="69">
        <v>370</v>
      </c>
      <c r="G82" s="69"/>
      <c r="H82" s="69"/>
      <c r="I82" s="69"/>
    </row>
  </sheetData>
  <sheetProtection formatCells="0" formatColumns="0" formatRows="0" insertColumns="0" insertRows="0" insertHyperlinks="0" deleteColumns="0" deleteRows="0" sort="0" autoFilter="0" pivotTables="0"/>
  <mergeCells count="9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55" right="0.55" top="0.59" bottom="0.79" header="0.5" footer="0.5"/>
  <pageSetup fitToHeight="0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showGridLines="0" zoomScalePageLayoutView="0" workbookViewId="0" topLeftCell="A73">
      <selection activeCell="B86" sqref="B86"/>
    </sheetView>
  </sheetViews>
  <sheetFormatPr defaultColWidth="9.140625" defaultRowHeight="12.75" customHeight="1"/>
  <cols>
    <col min="1" max="1" width="38.28125" style="2" customWidth="1"/>
    <col min="2" max="2" width="34.421875" style="2" customWidth="1"/>
    <col min="3" max="3" width="48.8515625" style="2" customWidth="1"/>
    <col min="4" max="4" width="29.8515625" style="2" customWidth="1"/>
    <col min="5" max="5" width="9.140625" style="2" customWidth="1"/>
  </cols>
  <sheetData>
    <row r="1" ht="19.5" customHeight="1">
      <c r="D1" s="37" t="s">
        <v>49</v>
      </c>
    </row>
    <row r="2" ht="9.75" customHeight="1">
      <c r="A2" s="38"/>
    </row>
    <row r="3" spans="1:4" ht="28.5" customHeight="1">
      <c r="A3" s="117" t="s">
        <v>301</v>
      </c>
      <c r="B3" s="117"/>
      <c r="C3" s="117"/>
      <c r="D3" s="117"/>
    </row>
    <row r="4" spans="1:4" ht="15" customHeight="1">
      <c r="A4" s="6"/>
      <c r="B4" s="39"/>
      <c r="C4" s="39"/>
      <c r="D4" s="37" t="s">
        <v>1</v>
      </c>
    </row>
    <row r="5" spans="1:4" ht="16.5" customHeight="1">
      <c r="A5" s="124" t="s">
        <v>2</v>
      </c>
      <c r="B5" s="124"/>
      <c r="C5" s="124" t="s">
        <v>3</v>
      </c>
      <c r="D5" s="124"/>
    </row>
    <row r="6" spans="1:4" ht="15.75" customHeight="1">
      <c r="A6" s="8" t="s">
        <v>4</v>
      </c>
      <c r="B6" s="8" t="s">
        <v>5</v>
      </c>
      <c r="C6" s="8" t="s">
        <v>4</v>
      </c>
      <c r="D6" s="32" t="s">
        <v>5</v>
      </c>
    </row>
    <row r="7" spans="1:4" ht="15.75" customHeight="1">
      <c r="A7" s="36" t="s">
        <v>6</v>
      </c>
      <c r="B7" s="25">
        <f>SUM(B8:B10)</f>
        <v>15743.9</v>
      </c>
      <c r="C7" s="40" t="s">
        <v>7</v>
      </c>
      <c r="D7" s="25">
        <v>3617.5</v>
      </c>
    </row>
    <row r="8" spans="1:4" ht="15.75" customHeight="1">
      <c r="A8" s="36" t="s">
        <v>50</v>
      </c>
      <c r="B8" s="106">
        <v>15743.9</v>
      </c>
      <c r="C8" s="40" t="s">
        <v>302</v>
      </c>
      <c r="D8" s="25">
        <v>2.5</v>
      </c>
    </row>
    <row r="9" spans="1:4" ht="15.75" customHeight="1">
      <c r="A9" s="102" t="s">
        <v>9</v>
      </c>
      <c r="B9" s="61"/>
      <c r="C9" s="104" t="s">
        <v>303</v>
      </c>
      <c r="D9" s="25">
        <v>2.5</v>
      </c>
    </row>
    <row r="10" spans="1:4" ht="15.75" customHeight="1">
      <c r="A10" s="102" t="s">
        <v>10</v>
      </c>
      <c r="B10" s="63"/>
      <c r="C10" s="104" t="s">
        <v>305</v>
      </c>
      <c r="D10" s="25">
        <v>3375</v>
      </c>
    </row>
    <row r="11" spans="1:4" ht="15.75" customHeight="1">
      <c r="A11" s="102"/>
      <c r="B11" s="107"/>
      <c r="C11" s="104" t="s">
        <v>304</v>
      </c>
      <c r="D11" s="25">
        <v>3200</v>
      </c>
    </row>
    <row r="12" spans="1:4" ht="15.75" customHeight="1">
      <c r="A12" s="102"/>
      <c r="B12" s="107"/>
      <c r="C12" s="104" t="s">
        <v>306</v>
      </c>
      <c r="D12" s="25">
        <v>130</v>
      </c>
    </row>
    <row r="13" spans="1:4" ht="15.75" customHeight="1">
      <c r="A13" s="102"/>
      <c r="B13" s="63"/>
      <c r="C13" s="104" t="s">
        <v>308</v>
      </c>
      <c r="D13" s="25">
        <v>45</v>
      </c>
    </row>
    <row r="14" spans="1:4" ht="15.75" customHeight="1">
      <c r="A14" s="102"/>
      <c r="B14" s="63"/>
      <c r="C14" s="104" t="s">
        <v>307</v>
      </c>
      <c r="D14" s="25">
        <v>80</v>
      </c>
    </row>
    <row r="15" spans="1:4" ht="15.75" customHeight="1">
      <c r="A15" s="102"/>
      <c r="B15" s="63"/>
      <c r="C15" s="104" t="s">
        <v>309</v>
      </c>
      <c r="D15" s="25">
        <v>80</v>
      </c>
    </row>
    <row r="16" spans="1:4" ht="15.75" customHeight="1">
      <c r="A16" s="23"/>
      <c r="B16" s="63"/>
      <c r="C16" s="104" t="s">
        <v>310</v>
      </c>
      <c r="D16" s="25">
        <v>40</v>
      </c>
    </row>
    <row r="17" spans="1:4" ht="15.75" customHeight="1">
      <c r="A17" s="23"/>
      <c r="B17" s="63"/>
      <c r="C17" s="104" t="s">
        <v>304</v>
      </c>
      <c r="D17" s="25">
        <v>40</v>
      </c>
    </row>
    <row r="18" spans="1:4" ht="15.75" customHeight="1">
      <c r="A18" s="102"/>
      <c r="B18" s="63"/>
      <c r="C18" s="104" t="s">
        <v>311</v>
      </c>
      <c r="D18" s="25">
        <v>120</v>
      </c>
    </row>
    <row r="19" spans="1:4" ht="15.75" customHeight="1">
      <c r="A19" s="102"/>
      <c r="B19" s="63"/>
      <c r="C19" s="104" t="s">
        <v>304</v>
      </c>
      <c r="D19" s="25">
        <v>120</v>
      </c>
    </row>
    <row r="20" spans="1:4" ht="15.75" customHeight="1">
      <c r="A20" s="102"/>
      <c r="B20" s="63"/>
      <c r="C20" s="104" t="s">
        <v>183</v>
      </c>
      <c r="D20" s="25">
        <v>1270</v>
      </c>
    </row>
    <row r="21" spans="1:4" ht="15.75" customHeight="1">
      <c r="A21" s="102"/>
      <c r="B21" s="63"/>
      <c r="C21" s="104" t="s">
        <v>312</v>
      </c>
      <c r="D21" s="25">
        <v>1270</v>
      </c>
    </row>
    <row r="22" spans="1:4" ht="15.75" customHeight="1">
      <c r="A22" s="23"/>
      <c r="B22" s="63"/>
      <c r="C22" s="104" t="s">
        <v>313</v>
      </c>
      <c r="D22" s="25">
        <v>1070</v>
      </c>
    </row>
    <row r="23" spans="1:4" ht="15.75" customHeight="1">
      <c r="A23" s="23"/>
      <c r="B23" s="63"/>
      <c r="C23" s="104" t="s">
        <v>314</v>
      </c>
      <c r="D23" s="25">
        <v>200</v>
      </c>
    </row>
    <row r="24" spans="1:4" ht="15.75" customHeight="1">
      <c r="A24" s="23"/>
      <c r="B24" s="63"/>
      <c r="C24" s="104" t="s">
        <v>191</v>
      </c>
      <c r="D24" s="25">
        <v>190</v>
      </c>
    </row>
    <row r="25" spans="1:4" ht="15.75" customHeight="1">
      <c r="A25" s="23"/>
      <c r="B25" s="63"/>
      <c r="C25" s="104" t="s">
        <v>315</v>
      </c>
      <c r="D25" s="25">
        <v>180</v>
      </c>
    </row>
    <row r="26" spans="1:4" ht="15.75" customHeight="1">
      <c r="A26" s="23"/>
      <c r="B26" s="63"/>
      <c r="C26" s="100" t="s">
        <v>316</v>
      </c>
      <c r="D26" s="101">
        <v>180</v>
      </c>
    </row>
    <row r="27" spans="1:4" ht="15.75" customHeight="1">
      <c r="A27" s="23"/>
      <c r="B27" s="63"/>
      <c r="C27" s="100" t="s">
        <v>317</v>
      </c>
      <c r="D27" s="101">
        <v>10</v>
      </c>
    </row>
    <row r="28" spans="1:4" ht="15.75" customHeight="1">
      <c r="A28" s="82"/>
      <c r="B28" s="108"/>
      <c r="C28" s="100" t="s">
        <v>318</v>
      </c>
      <c r="D28" s="101">
        <v>10</v>
      </c>
    </row>
    <row r="29" spans="1:4" ht="15.75" customHeight="1">
      <c r="A29" s="88"/>
      <c r="B29" s="109"/>
      <c r="C29" s="100" t="s">
        <v>13</v>
      </c>
      <c r="D29" s="101">
        <v>1065</v>
      </c>
    </row>
    <row r="30" spans="1:4" ht="15.75" customHeight="1">
      <c r="A30" s="88"/>
      <c r="B30" s="109"/>
      <c r="C30" s="100" t="s">
        <v>319</v>
      </c>
      <c r="D30" s="101">
        <v>100</v>
      </c>
    </row>
    <row r="31" spans="1:4" ht="15.75" customHeight="1">
      <c r="A31" s="88"/>
      <c r="B31" s="109"/>
      <c r="C31" s="100" t="s">
        <v>320</v>
      </c>
      <c r="D31" s="101">
        <v>100</v>
      </c>
    </row>
    <row r="32" spans="1:4" ht="15.75" customHeight="1">
      <c r="A32" s="88"/>
      <c r="B32" s="109"/>
      <c r="C32" s="100" t="s">
        <v>321</v>
      </c>
      <c r="D32" s="101">
        <v>160</v>
      </c>
    </row>
    <row r="33" spans="1:4" ht="15.75" customHeight="1">
      <c r="A33" s="88"/>
      <c r="B33" s="109"/>
      <c r="C33" s="100" t="s">
        <v>322</v>
      </c>
      <c r="D33" s="101">
        <v>100</v>
      </c>
    </row>
    <row r="34" spans="1:4" ht="15.75" customHeight="1">
      <c r="A34" s="88"/>
      <c r="B34" s="109"/>
      <c r="C34" s="100" t="s">
        <v>323</v>
      </c>
      <c r="D34" s="101">
        <v>60</v>
      </c>
    </row>
    <row r="35" spans="1:4" ht="15.75" customHeight="1">
      <c r="A35" s="88"/>
      <c r="B35" s="109"/>
      <c r="C35" s="100" t="s">
        <v>324</v>
      </c>
      <c r="D35" s="101">
        <v>222</v>
      </c>
    </row>
    <row r="36" spans="1:4" ht="15.75" customHeight="1">
      <c r="A36" s="88"/>
      <c r="B36" s="109"/>
      <c r="C36" s="100" t="s">
        <v>325</v>
      </c>
      <c r="D36" s="101">
        <v>150</v>
      </c>
    </row>
    <row r="37" spans="1:4" ht="15.75" customHeight="1">
      <c r="A37" s="88"/>
      <c r="B37" s="109"/>
      <c r="C37" s="100" t="s">
        <v>326</v>
      </c>
      <c r="D37" s="101">
        <v>72</v>
      </c>
    </row>
    <row r="38" spans="1:4" ht="15.75" customHeight="1">
      <c r="A38" s="88"/>
      <c r="B38" s="109"/>
      <c r="C38" s="100" t="s">
        <v>327</v>
      </c>
      <c r="D38" s="101">
        <v>340</v>
      </c>
    </row>
    <row r="39" spans="1:4" ht="15.75" customHeight="1">
      <c r="A39" s="88"/>
      <c r="B39" s="109"/>
      <c r="C39" s="100" t="s">
        <v>328</v>
      </c>
      <c r="D39" s="101">
        <v>280</v>
      </c>
    </row>
    <row r="40" spans="1:4" ht="15.75" customHeight="1">
      <c r="A40" s="88"/>
      <c r="B40" s="109"/>
      <c r="C40" s="100" t="s">
        <v>329</v>
      </c>
      <c r="D40" s="101">
        <v>60</v>
      </c>
    </row>
    <row r="41" spans="1:4" ht="15.75" customHeight="1">
      <c r="A41" s="88"/>
      <c r="B41" s="109"/>
      <c r="C41" s="100" t="s">
        <v>330</v>
      </c>
      <c r="D41" s="101">
        <v>200</v>
      </c>
    </row>
    <row r="42" spans="1:4" ht="15.75" customHeight="1">
      <c r="A42" s="88"/>
      <c r="B42" s="109"/>
      <c r="C42" s="100" t="s">
        <v>331</v>
      </c>
      <c r="D42" s="101">
        <v>200</v>
      </c>
    </row>
    <row r="43" spans="1:4" ht="15.75" customHeight="1">
      <c r="A43" s="88"/>
      <c r="B43" s="109"/>
      <c r="C43" s="100" t="s">
        <v>332</v>
      </c>
      <c r="D43" s="101">
        <v>18</v>
      </c>
    </row>
    <row r="44" spans="1:4" ht="15.75" customHeight="1">
      <c r="A44" s="88"/>
      <c r="B44" s="109"/>
      <c r="C44" s="100" t="s">
        <v>333</v>
      </c>
      <c r="D44" s="101">
        <v>18</v>
      </c>
    </row>
    <row r="45" spans="1:4" ht="15.75" customHeight="1">
      <c r="A45" s="88"/>
      <c r="B45" s="109"/>
      <c r="C45" s="100" t="s">
        <v>334</v>
      </c>
      <c r="D45" s="101">
        <v>25</v>
      </c>
    </row>
    <row r="46" spans="1:4" ht="15.75" customHeight="1">
      <c r="A46" s="88"/>
      <c r="B46" s="109"/>
      <c r="C46" s="100" t="s">
        <v>335</v>
      </c>
      <c r="D46" s="101">
        <v>25</v>
      </c>
    </row>
    <row r="47" spans="1:4" ht="15.75" customHeight="1">
      <c r="A47" s="88"/>
      <c r="B47" s="109"/>
      <c r="C47" s="100" t="s">
        <v>14</v>
      </c>
      <c r="D47" s="101">
        <v>2225</v>
      </c>
    </row>
    <row r="48" spans="1:4" ht="15.75" customHeight="1">
      <c r="A48" s="88"/>
      <c r="B48" s="109"/>
      <c r="C48" s="100" t="s">
        <v>336</v>
      </c>
      <c r="D48" s="101">
        <v>75</v>
      </c>
    </row>
    <row r="49" spans="1:4" ht="15.75" customHeight="1">
      <c r="A49" s="88"/>
      <c r="B49" s="109"/>
      <c r="C49" s="100" t="s">
        <v>304</v>
      </c>
      <c r="D49" s="101">
        <v>75</v>
      </c>
    </row>
    <row r="50" spans="1:4" ht="15.75" customHeight="1">
      <c r="A50" s="88"/>
      <c r="B50" s="109"/>
      <c r="C50" s="100" t="s">
        <v>337</v>
      </c>
      <c r="D50" s="101">
        <v>300</v>
      </c>
    </row>
    <row r="51" spans="1:4" ht="15.75" customHeight="1">
      <c r="A51" s="88"/>
      <c r="B51" s="109"/>
      <c r="C51" s="100" t="s">
        <v>338</v>
      </c>
      <c r="D51" s="101">
        <v>180</v>
      </c>
    </row>
    <row r="52" spans="1:4" ht="15.75" customHeight="1">
      <c r="A52" s="88"/>
      <c r="B52" s="109"/>
      <c r="C52" s="100" t="s">
        <v>339</v>
      </c>
      <c r="D52" s="101">
        <v>120</v>
      </c>
    </row>
    <row r="53" spans="1:4" ht="15.75" customHeight="1">
      <c r="A53" s="88"/>
      <c r="B53" s="109"/>
      <c r="C53" s="100" t="s">
        <v>340</v>
      </c>
      <c r="D53" s="101">
        <v>300</v>
      </c>
    </row>
    <row r="54" spans="1:4" ht="15.75" customHeight="1">
      <c r="A54" s="88"/>
      <c r="B54" s="109"/>
      <c r="C54" s="100" t="s">
        <v>341</v>
      </c>
      <c r="D54" s="101">
        <v>200</v>
      </c>
    </row>
    <row r="55" spans="1:4" ht="15.75" customHeight="1">
      <c r="A55" s="88"/>
      <c r="B55" s="109"/>
      <c r="C55" s="100" t="s">
        <v>342</v>
      </c>
      <c r="D55" s="101">
        <v>100</v>
      </c>
    </row>
    <row r="56" spans="1:4" ht="15.75" customHeight="1">
      <c r="A56" s="88"/>
      <c r="B56" s="109"/>
      <c r="C56" s="100" t="s">
        <v>343</v>
      </c>
      <c r="D56" s="101">
        <v>150</v>
      </c>
    </row>
    <row r="57" spans="1:4" ht="15.75" customHeight="1">
      <c r="A57" s="88"/>
      <c r="B57" s="109"/>
      <c r="C57" s="100" t="s">
        <v>344</v>
      </c>
      <c r="D57" s="101">
        <v>150</v>
      </c>
    </row>
    <row r="58" spans="1:4" ht="15.75" customHeight="1">
      <c r="A58" s="88"/>
      <c r="B58" s="109"/>
      <c r="C58" s="100" t="s">
        <v>345</v>
      </c>
      <c r="D58" s="101">
        <v>1400</v>
      </c>
    </row>
    <row r="59" spans="1:4" ht="15.75" customHeight="1">
      <c r="A59" s="88"/>
      <c r="B59" s="109"/>
      <c r="C59" s="100" t="s">
        <v>346</v>
      </c>
      <c r="D59" s="101">
        <v>1400</v>
      </c>
    </row>
    <row r="60" spans="1:4" ht="15.75" customHeight="1">
      <c r="A60" s="88"/>
      <c r="B60" s="109"/>
      <c r="C60" s="100" t="s">
        <v>347</v>
      </c>
      <c r="D60" s="101">
        <v>78</v>
      </c>
    </row>
    <row r="61" spans="1:4" ht="15.75" customHeight="1">
      <c r="A61" s="88"/>
      <c r="B61" s="109"/>
      <c r="C61" s="100" t="s">
        <v>348</v>
      </c>
      <c r="D61" s="101">
        <v>78</v>
      </c>
    </row>
    <row r="62" spans="1:4" ht="15.75" customHeight="1">
      <c r="A62" s="88"/>
      <c r="B62" s="109"/>
      <c r="C62" s="100" t="s">
        <v>349</v>
      </c>
      <c r="D62" s="101">
        <v>78</v>
      </c>
    </row>
    <row r="63" spans="1:4" ht="15.75" customHeight="1">
      <c r="A63" s="88"/>
      <c r="B63" s="109"/>
      <c r="C63" s="100" t="s">
        <v>350</v>
      </c>
      <c r="D63" s="101">
        <v>5462</v>
      </c>
    </row>
    <row r="64" spans="1:4" ht="15.75" customHeight="1">
      <c r="A64" s="88"/>
      <c r="B64" s="109"/>
      <c r="C64" s="100" t="s">
        <v>351</v>
      </c>
      <c r="D64" s="101">
        <v>962</v>
      </c>
    </row>
    <row r="65" spans="1:4" ht="15.75" customHeight="1">
      <c r="A65" s="88"/>
      <c r="B65" s="109"/>
      <c r="C65" s="100" t="s">
        <v>352</v>
      </c>
      <c r="D65" s="101">
        <v>780</v>
      </c>
    </row>
    <row r="66" spans="1:4" ht="15.75" customHeight="1">
      <c r="A66" s="88"/>
      <c r="B66" s="109"/>
      <c r="C66" s="100" t="s">
        <v>353</v>
      </c>
      <c r="D66" s="101">
        <v>182</v>
      </c>
    </row>
    <row r="67" spans="1:4" ht="15.75" customHeight="1">
      <c r="A67" s="88"/>
      <c r="B67" s="109"/>
      <c r="C67" s="100" t="s">
        <v>354</v>
      </c>
      <c r="D67" s="101">
        <v>3000</v>
      </c>
    </row>
    <row r="68" spans="1:4" ht="15.75" customHeight="1">
      <c r="A68" s="88"/>
      <c r="B68" s="109"/>
      <c r="C68" s="100" t="s">
        <v>355</v>
      </c>
      <c r="D68" s="101">
        <v>3000</v>
      </c>
    </row>
    <row r="69" spans="1:4" ht="15.75" customHeight="1">
      <c r="A69" s="88"/>
      <c r="B69" s="109"/>
      <c r="C69" s="100" t="s">
        <v>356</v>
      </c>
      <c r="D69" s="101">
        <v>1500</v>
      </c>
    </row>
    <row r="70" spans="1:4" ht="15.75" customHeight="1">
      <c r="A70" s="88"/>
      <c r="B70" s="109"/>
      <c r="C70" s="100" t="s">
        <v>357</v>
      </c>
      <c r="D70" s="101">
        <v>1500</v>
      </c>
    </row>
    <row r="71" spans="1:4" ht="15.75" customHeight="1">
      <c r="A71" s="88"/>
      <c r="B71" s="109"/>
      <c r="C71" s="100" t="s">
        <v>278</v>
      </c>
      <c r="D71" s="101">
        <v>1080</v>
      </c>
    </row>
    <row r="72" spans="1:4" ht="15.75" customHeight="1">
      <c r="A72" s="88"/>
      <c r="B72" s="109"/>
      <c r="C72" s="100" t="s">
        <v>358</v>
      </c>
      <c r="D72" s="101">
        <v>830</v>
      </c>
    </row>
    <row r="73" spans="1:4" ht="15.75" customHeight="1">
      <c r="A73" s="88"/>
      <c r="B73" s="109"/>
      <c r="C73" s="100" t="s">
        <v>359</v>
      </c>
      <c r="D73" s="101">
        <v>830</v>
      </c>
    </row>
    <row r="74" spans="1:4" ht="15.75" customHeight="1">
      <c r="A74" s="88"/>
      <c r="B74" s="109"/>
      <c r="C74" s="100" t="s">
        <v>361</v>
      </c>
      <c r="D74" s="101">
        <v>250</v>
      </c>
    </row>
    <row r="75" spans="1:4" ht="15.75" customHeight="1">
      <c r="A75" s="88"/>
      <c r="B75" s="109"/>
      <c r="C75" s="100" t="s">
        <v>360</v>
      </c>
      <c r="D75" s="101">
        <v>250</v>
      </c>
    </row>
    <row r="76" spans="1:4" ht="15.75" customHeight="1">
      <c r="A76" s="88"/>
      <c r="B76" s="109"/>
      <c r="C76" s="100" t="s">
        <v>287</v>
      </c>
      <c r="D76" s="101">
        <v>386.4</v>
      </c>
    </row>
    <row r="77" spans="1:4" ht="15.75" customHeight="1">
      <c r="A77" s="88"/>
      <c r="B77" s="109"/>
      <c r="C77" s="100" t="s">
        <v>362</v>
      </c>
      <c r="D77" s="101">
        <v>386.4</v>
      </c>
    </row>
    <row r="78" spans="1:4" ht="15.75" customHeight="1">
      <c r="A78" s="88"/>
      <c r="B78" s="109"/>
      <c r="C78" s="100" t="s">
        <v>363</v>
      </c>
      <c r="D78" s="101">
        <v>386.4</v>
      </c>
    </row>
    <row r="79" spans="1:4" ht="15.75" customHeight="1">
      <c r="A79" s="88"/>
      <c r="B79" s="109"/>
      <c r="C79" s="100" t="s">
        <v>364</v>
      </c>
      <c r="D79" s="101">
        <v>370</v>
      </c>
    </row>
    <row r="80" spans="1:4" ht="15.75" customHeight="1">
      <c r="A80" s="88"/>
      <c r="B80" s="109"/>
      <c r="C80" s="100" t="s">
        <v>365</v>
      </c>
      <c r="D80" s="101">
        <v>370</v>
      </c>
    </row>
    <row r="81" spans="1:4" ht="15.75" customHeight="1">
      <c r="A81" s="88"/>
      <c r="B81" s="109"/>
      <c r="C81" s="100" t="s">
        <v>366</v>
      </c>
      <c r="D81" s="101">
        <v>370</v>
      </c>
    </row>
    <row r="82" spans="1:4" ht="15.75" customHeight="1">
      <c r="A82" s="23"/>
      <c r="B82" s="63"/>
      <c r="C82" s="41"/>
      <c r="D82" s="41"/>
    </row>
    <row r="83" spans="1:4" ht="15.75" customHeight="1">
      <c r="A83" s="103" t="s">
        <v>18</v>
      </c>
      <c r="B83" s="61">
        <f>SUM(B7)</f>
        <v>15743.9</v>
      </c>
      <c r="C83" s="105" t="s">
        <v>19</v>
      </c>
      <c r="D83" s="25">
        <f>D7+D20+D24+D29+D47+D60+D63+D71+D76+D79</f>
        <v>15743.9</v>
      </c>
    </row>
    <row r="84" ht="19.5" customHeight="1">
      <c r="A84" s="42"/>
    </row>
    <row r="85" ht="19.5" customHeight="1"/>
    <row r="86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" right="0.59" top="0.59" bottom="0.59" header="0.5" footer="0.5"/>
  <pageSetup fitToHeight="0" fitToWidth="1"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showGridLines="0" zoomScalePageLayoutView="0" workbookViewId="0" topLeftCell="A22">
      <selection activeCell="D7" sqref="D7"/>
    </sheetView>
  </sheetViews>
  <sheetFormatPr defaultColWidth="9.140625" defaultRowHeight="12.75" customHeight="1"/>
  <cols>
    <col min="1" max="1" width="19.00390625" style="2" customWidth="1"/>
    <col min="2" max="2" width="37.7109375" style="2" customWidth="1"/>
    <col min="3" max="7" width="14.8515625" style="2" customWidth="1"/>
    <col min="8" max="12" width="19.57421875" style="2" customWidth="1"/>
    <col min="13" max="13" width="9.140625" style="2" customWidth="1"/>
  </cols>
  <sheetData>
    <row r="1" spans="1:12" ht="19.5" customHeight="1">
      <c r="A1" s="15"/>
      <c r="B1" s="15"/>
      <c r="C1" s="16"/>
      <c r="D1" s="16"/>
      <c r="E1" s="16"/>
      <c r="F1" s="16"/>
      <c r="G1" s="17" t="s">
        <v>51</v>
      </c>
      <c r="H1" s="18"/>
      <c r="I1" s="18"/>
      <c r="J1" s="18"/>
      <c r="K1" s="18"/>
      <c r="L1" s="18"/>
    </row>
    <row r="2" spans="1:12" ht="24" customHeight="1">
      <c r="A2" s="117" t="s">
        <v>372</v>
      </c>
      <c r="B2" s="117"/>
      <c r="C2" s="117"/>
      <c r="D2" s="117"/>
      <c r="E2" s="117"/>
      <c r="F2" s="117"/>
      <c r="G2" s="117"/>
      <c r="H2" s="19"/>
      <c r="I2" s="19"/>
      <c r="J2" s="19"/>
      <c r="K2" s="18"/>
      <c r="L2" s="18"/>
    </row>
    <row r="3" spans="1:12" ht="19.5" customHeight="1">
      <c r="A3" s="6"/>
      <c r="B3" s="20"/>
      <c r="C3" s="16"/>
      <c r="D3" s="16"/>
      <c r="E3" s="16"/>
      <c r="F3" s="16"/>
      <c r="G3" s="4" t="s">
        <v>1</v>
      </c>
      <c r="H3" s="18"/>
      <c r="I3" s="18"/>
      <c r="J3" s="18"/>
      <c r="K3" s="18"/>
      <c r="L3" s="18"/>
    </row>
    <row r="4" spans="1:12" ht="19.5" customHeight="1">
      <c r="A4" s="122" t="s">
        <v>36</v>
      </c>
      <c r="B4" s="122" t="s">
        <v>37</v>
      </c>
      <c r="C4" s="122" t="s">
        <v>52</v>
      </c>
      <c r="D4" s="122" t="s">
        <v>39</v>
      </c>
      <c r="E4" s="122"/>
      <c r="F4" s="122"/>
      <c r="G4" s="122" t="s">
        <v>40</v>
      </c>
      <c r="H4" s="18"/>
      <c r="I4" s="18"/>
      <c r="J4" s="18"/>
      <c r="K4" s="18"/>
      <c r="L4" s="18"/>
    </row>
    <row r="5" spans="1:12" ht="50.25" customHeight="1">
      <c r="A5" s="122"/>
      <c r="B5" s="122"/>
      <c r="C5" s="122"/>
      <c r="D5" s="9" t="s">
        <v>23</v>
      </c>
      <c r="E5" s="9" t="s">
        <v>53</v>
      </c>
      <c r="F5" s="9" t="s">
        <v>45</v>
      </c>
      <c r="G5" s="122"/>
      <c r="H5" s="15"/>
      <c r="I5" s="15"/>
      <c r="J5" s="15"/>
      <c r="K5" s="15"/>
      <c r="L5" s="15"/>
    </row>
    <row r="6" spans="1:12" ht="15.75" customHeight="1">
      <c r="A6" s="21" t="s">
        <v>34</v>
      </c>
      <c r="B6" s="21" t="s">
        <v>34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8"/>
      <c r="I6" s="18"/>
      <c r="J6" s="18"/>
      <c r="K6" s="18"/>
      <c r="L6" s="18"/>
    </row>
    <row r="7" spans="1:12" ht="15.75" customHeight="1">
      <c r="A7" s="12" t="s">
        <v>46</v>
      </c>
      <c r="B7" s="23" t="s">
        <v>21</v>
      </c>
      <c r="C7" s="61">
        <f>D7+G7</f>
        <v>15743.9</v>
      </c>
      <c r="D7" s="61">
        <f>D8+D21+D25+D30+D48+D61+D64+D72+D77+D80</f>
        <v>4799</v>
      </c>
      <c r="E7" s="61">
        <f>E8+E21+E25+E30+E48+E61+E64+E72+E77+E80</f>
        <v>3375</v>
      </c>
      <c r="F7" s="61">
        <f>F8+F21+F25+F30+F48+F61+F64+F72+F77+F80</f>
        <v>1424</v>
      </c>
      <c r="G7" s="61">
        <f>G8+G21+G25+G30+G48+G61+G64+G72+G77+G80</f>
        <v>10944.9</v>
      </c>
      <c r="H7" s="18"/>
      <c r="I7" s="18"/>
      <c r="J7" s="18"/>
      <c r="K7" s="18"/>
      <c r="L7" s="18"/>
    </row>
    <row r="8" spans="1:12" ht="15.75" customHeight="1">
      <c r="A8" s="86" t="s">
        <v>162</v>
      </c>
      <c r="B8" s="92" t="s">
        <v>7</v>
      </c>
      <c r="C8" s="97">
        <f aca="true" t="shared" si="0" ref="C8:C71">D8+G8</f>
        <v>3617.5</v>
      </c>
      <c r="D8" s="97">
        <f>D9+D11+D15+D17+D19</f>
        <v>3490</v>
      </c>
      <c r="E8" s="97">
        <f>E9+E11+E15+E17+E19</f>
        <v>2084</v>
      </c>
      <c r="F8" s="97">
        <f>F9+F11+F15+F17+F19</f>
        <v>1406</v>
      </c>
      <c r="G8" s="97">
        <f>G9+G11+G15+G17+G19</f>
        <v>127.5</v>
      </c>
      <c r="H8" s="18"/>
      <c r="I8" s="18"/>
      <c r="J8" s="18"/>
      <c r="K8" s="18"/>
      <c r="L8" s="18"/>
    </row>
    <row r="9" spans="1:12" ht="15.75" customHeight="1">
      <c r="A9" s="76" t="s">
        <v>158</v>
      </c>
      <c r="B9" s="87" t="s">
        <v>159</v>
      </c>
      <c r="C9" s="99">
        <f t="shared" si="0"/>
        <v>2.5</v>
      </c>
      <c r="D9" s="99"/>
      <c r="E9" s="99"/>
      <c r="F9" s="99"/>
      <c r="G9" s="99">
        <f>G10</f>
        <v>2.5</v>
      </c>
      <c r="H9" s="18"/>
      <c r="I9" s="18"/>
      <c r="J9" s="18"/>
      <c r="K9" s="18"/>
      <c r="L9" s="18"/>
    </row>
    <row r="10" spans="1:12" s="1" customFormat="1" ht="15.75" customHeight="1">
      <c r="A10" s="89" t="s">
        <v>160</v>
      </c>
      <c r="B10" s="90" t="s">
        <v>161</v>
      </c>
      <c r="C10" s="61">
        <f t="shared" si="0"/>
        <v>2.5</v>
      </c>
      <c r="D10" s="69"/>
      <c r="E10" s="69"/>
      <c r="F10" s="69"/>
      <c r="G10" s="69">
        <v>2.5</v>
      </c>
      <c r="H10" s="83"/>
      <c r="I10" s="83"/>
      <c r="J10" s="83"/>
      <c r="K10" s="83"/>
      <c r="L10" s="83"/>
    </row>
    <row r="11" spans="1:12" ht="15.75" customHeight="1">
      <c r="A11" s="76" t="s">
        <v>163</v>
      </c>
      <c r="B11" s="87" t="s">
        <v>164</v>
      </c>
      <c r="C11" s="99">
        <f t="shared" si="0"/>
        <v>3375</v>
      </c>
      <c r="D11" s="99">
        <f>E11+F11</f>
        <v>3330</v>
      </c>
      <c r="E11" s="99">
        <f>SUM(E12:E14)</f>
        <v>1940</v>
      </c>
      <c r="F11" s="99">
        <f>SUM(F12:F14)</f>
        <v>1390</v>
      </c>
      <c r="G11" s="99">
        <f>SUM(G12:G14)</f>
        <v>45</v>
      </c>
      <c r="H11" s="18"/>
      <c r="I11" s="18"/>
      <c r="J11" s="18"/>
      <c r="K11" s="18"/>
      <c r="L11" s="18"/>
    </row>
    <row r="12" spans="1:12" ht="15.75" customHeight="1">
      <c r="A12" s="89" t="s">
        <v>165</v>
      </c>
      <c r="B12" s="90" t="s">
        <v>166</v>
      </c>
      <c r="C12" s="61">
        <f t="shared" si="0"/>
        <v>3200</v>
      </c>
      <c r="D12" s="69">
        <f>E12+F12</f>
        <v>3200</v>
      </c>
      <c r="E12" s="69">
        <v>1940</v>
      </c>
      <c r="F12" s="69">
        <v>1260</v>
      </c>
      <c r="G12" s="69"/>
      <c r="H12" s="18"/>
      <c r="I12" s="18"/>
      <c r="J12" s="18"/>
      <c r="K12" s="18"/>
      <c r="L12" s="18"/>
    </row>
    <row r="13" spans="1:7" ht="15.75" customHeight="1">
      <c r="A13" s="89" t="s">
        <v>167</v>
      </c>
      <c r="B13" s="90" t="s">
        <v>168</v>
      </c>
      <c r="C13" s="61">
        <f t="shared" si="0"/>
        <v>130</v>
      </c>
      <c r="D13" s="69">
        <f>E13+F13</f>
        <v>130</v>
      </c>
      <c r="E13" s="69"/>
      <c r="F13" s="69">
        <v>130</v>
      </c>
      <c r="G13" s="69"/>
    </row>
    <row r="14" spans="1:7" ht="15.75" customHeight="1">
      <c r="A14" s="89" t="s">
        <v>170</v>
      </c>
      <c r="B14" s="90" t="s">
        <v>171</v>
      </c>
      <c r="C14" s="61">
        <f t="shared" si="0"/>
        <v>45</v>
      </c>
      <c r="D14" s="69"/>
      <c r="E14" s="69"/>
      <c r="F14" s="69"/>
      <c r="G14" s="69">
        <v>45</v>
      </c>
    </row>
    <row r="15" spans="1:7" ht="15.75" customHeight="1">
      <c r="A15" s="76" t="s">
        <v>172</v>
      </c>
      <c r="B15" s="87" t="s">
        <v>173</v>
      </c>
      <c r="C15" s="99">
        <f t="shared" si="0"/>
        <v>80</v>
      </c>
      <c r="D15" s="99"/>
      <c r="E15" s="99"/>
      <c r="F15" s="99"/>
      <c r="G15" s="99">
        <f>SUM(G16)</f>
        <v>80</v>
      </c>
    </row>
    <row r="16" spans="1:7" ht="15.75" customHeight="1">
      <c r="A16" s="89" t="s">
        <v>174</v>
      </c>
      <c r="B16" s="90" t="s">
        <v>175</v>
      </c>
      <c r="C16" s="61">
        <f t="shared" si="0"/>
        <v>80</v>
      </c>
      <c r="D16" s="69"/>
      <c r="E16" s="69"/>
      <c r="F16" s="69"/>
      <c r="G16" s="69">
        <v>80</v>
      </c>
    </row>
    <row r="17" spans="1:7" ht="15.75" customHeight="1">
      <c r="A17" s="76" t="s">
        <v>176</v>
      </c>
      <c r="B17" s="87" t="s">
        <v>177</v>
      </c>
      <c r="C17" s="99">
        <f t="shared" si="0"/>
        <v>40</v>
      </c>
      <c r="D17" s="99">
        <f>E17+F17</f>
        <v>40</v>
      </c>
      <c r="E17" s="99">
        <f>SUM(E18)</f>
        <v>29</v>
      </c>
      <c r="F17" s="99">
        <f>SUM(F18)</f>
        <v>11</v>
      </c>
      <c r="G17" s="99"/>
    </row>
    <row r="18" spans="1:7" ht="15.75" customHeight="1">
      <c r="A18" s="89" t="s">
        <v>178</v>
      </c>
      <c r="B18" s="90" t="s">
        <v>166</v>
      </c>
      <c r="C18" s="61">
        <f t="shared" si="0"/>
        <v>40</v>
      </c>
      <c r="D18" s="69">
        <f>E18+F18</f>
        <v>40</v>
      </c>
      <c r="E18" s="69">
        <v>29</v>
      </c>
      <c r="F18" s="69">
        <v>11</v>
      </c>
      <c r="G18" s="69"/>
    </row>
    <row r="19" spans="1:7" ht="15.75" customHeight="1">
      <c r="A19" s="76" t="s">
        <v>179</v>
      </c>
      <c r="B19" s="87" t="s">
        <v>180</v>
      </c>
      <c r="C19" s="99">
        <f t="shared" si="0"/>
        <v>120</v>
      </c>
      <c r="D19" s="99">
        <f>E19+F19</f>
        <v>120</v>
      </c>
      <c r="E19" s="99">
        <f>SUM(E20)</f>
        <v>115</v>
      </c>
      <c r="F19" s="99">
        <f>SUM(F20)</f>
        <v>5</v>
      </c>
      <c r="G19" s="99"/>
    </row>
    <row r="20" spans="1:7" ht="15.75" customHeight="1">
      <c r="A20" s="89" t="s">
        <v>181</v>
      </c>
      <c r="B20" s="90" t="s">
        <v>166</v>
      </c>
      <c r="C20" s="61">
        <f t="shared" si="0"/>
        <v>120</v>
      </c>
      <c r="D20" s="69">
        <f>E20+F20</f>
        <v>120</v>
      </c>
      <c r="E20" s="69">
        <v>115</v>
      </c>
      <c r="F20" s="69">
        <v>5</v>
      </c>
      <c r="G20" s="69"/>
    </row>
    <row r="21" spans="1:7" ht="15.75" customHeight="1">
      <c r="A21" s="91" t="s">
        <v>182</v>
      </c>
      <c r="B21" s="93" t="s">
        <v>183</v>
      </c>
      <c r="C21" s="97">
        <f t="shared" si="0"/>
        <v>1270</v>
      </c>
      <c r="D21" s="97"/>
      <c r="E21" s="97"/>
      <c r="F21" s="97"/>
      <c r="G21" s="97">
        <f>G22</f>
        <v>1270</v>
      </c>
    </row>
    <row r="22" spans="1:7" ht="15.75" customHeight="1">
      <c r="A22" s="76" t="s">
        <v>184</v>
      </c>
      <c r="B22" s="87" t="s">
        <v>185</v>
      </c>
      <c r="C22" s="99">
        <f t="shared" si="0"/>
        <v>1270</v>
      </c>
      <c r="D22" s="99"/>
      <c r="E22" s="99"/>
      <c r="F22" s="99"/>
      <c r="G22" s="99">
        <f>SUM(G23:G24)</f>
        <v>1270</v>
      </c>
    </row>
    <row r="23" spans="1:7" ht="15.75" customHeight="1">
      <c r="A23" s="89" t="s">
        <v>186</v>
      </c>
      <c r="B23" s="90" t="s">
        <v>187</v>
      </c>
      <c r="C23" s="61">
        <f t="shared" si="0"/>
        <v>1070</v>
      </c>
      <c r="D23" s="69"/>
      <c r="E23" s="69"/>
      <c r="F23" s="69"/>
      <c r="G23" s="69">
        <v>1070</v>
      </c>
    </row>
    <row r="24" spans="1:7" ht="15.75" customHeight="1">
      <c r="A24" s="89" t="s">
        <v>188</v>
      </c>
      <c r="B24" s="90" t="s">
        <v>189</v>
      </c>
      <c r="C24" s="61">
        <f t="shared" si="0"/>
        <v>200</v>
      </c>
      <c r="D24" s="69"/>
      <c r="E24" s="69"/>
      <c r="F24" s="69"/>
      <c r="G24" s="69">
        <v>200</v>
      </c>
    </row>
    <row r="25" spans="1:7" ht="15.75" customHeight="1">
      <c r="A25" s="91" t="s">
        <v>190</v>
      </c>
      <c r="B25" s="93" t="s">
        <v>191</v>
      </c>
      <c r="C25" s="97">
        <f t="shared" si="0"/>
        <v>190</v>
      </c>
      <c r="D25" s="97"/>
      <c r="E25" s="97"/>
      <c r="F25" s="97"/>
      <c r="G25" s="97">
        <f>G26+G28</f>
        <v>190</v>
      </c>
    </row>
    <row r="26" spans="1:7" ht="15.75" customHeight="1">
      <c r="A26" s="76" t="s">
        <v>192</v>
      </c>
      <c r="B26" s="87" t="s">
        <v>193</v>
      </c>
      <c r="C26" s="99">
        <f t="shared" si="0"/>
        <v>180</v>
      </c>
      <c r="D26" s="99"/>
      <c r="E26" s="99"/>
      <c r="F26" s="99"/>
      <c r="G26" s="99">
        <f>SUM(G27)</f>
        <v>180</v>
      </c>
    </row>
    <row r="27" spans="1:7" ht="15.75" customHeight="1">
      <c r="A27" s="89" t="s">
        <v>194</v>
      </c>
      <c r="B27" s="90" t="s">
        <v>195</v>
      </c>
      <c r="C27" s="61">
        <f t="shared" si="0"/>
        <v>180</v>
      </c>
      <c r="D27" s="69"/>
      <c r="E27" s="69"/>
      <c r="F27" s="69"/>
      <c r="G27" s="69">
        <v>180</v>
      </c>
    </row>
    <row r="28" spans="1:7" ht="15.75" customHeight="1">
      <c r="A28" s="76" t="s">
        <v>196</v>
      </c>
      <c r="B28" s="87" t="s">
        <v>197</v>
      </c>
      <c r="C28" s="99">
        <f t="shared" si="0"/>
        <v>10</v>
      </c>
      <c r="D28" s="99"/>
      <c r="E28" s="99"/>
      <c r="F28" s="99"/>
      <c r="G28" s="99">
        <f>SUM(G29)</f>
        <v>10</v>
      </c>
    </row>
    <row r="29" spans="1:7" ht="15.75" customHeight="1">
      <c r="A29" s="89" t="s">
        <v>198</v>
      </c>
      <c r="B29" s="90" t="s">
        <v>199</v>
      </c>
      <c r="C29" s="61">
        <f t="shared" si="0"/>
        <v>10</v>
      </c>
      <c r="D29" s="69"/>
      <c r="E29" s="69"/>
      <c r="F29" s="69"/>
      <c r="G29" s="69">
        <v>10</v>
      </c>
    </row>
    <row r="30" spans="1:7" ht="15.75" customHeight="1">
      <c r="A30" s="91" t="s">
        <v>47</v>
      </c>
      <c r="B30" s="93" t="s">
        <v>13</v>
      </c>
      <c r="C30" s="97">
        <f t="shared" si="0"/>
        <v>1065</v>
      </c>
      <c r="D30" s="97">
        <f>D31+D33+D36+D39+D42+D44+D46</f>
        <v>222</v>
      </c>
      <c r="E30" s="97">
        <f>E31+E33+E36+E39+E42+E44+E46</f>
        <v>222</v>
      </c>
      <c r="F30" s="97"/>
      <c r="G30" s="97">
        <f>G31+G33+G36+G39+G42+G44+G46</f>
        <v>843</v>
      </c>
    </row>
    <row r="31" spans="1:7" ht="15.75" customHeight="1">
      <c r="A31" s="76" t="s">
        <v>200</v>
      </c>
      <c r="B31" s="87" t="s">
        <v>201</v>
      </c>
      <c r="C31" s="99">
        <f t="shared" si="0"/>
        <v>100</v>
      </c>
      <c r="D31" s="99"/>
      <c r="E31" s="99"/>
      <c r="F31" s="99"/>
      <c r="G31" s="99">
        <f>SUM(G32)</f>
        <v>100</v>
      </c>
    </row>
    <row r="32" spans="1:7" ht="15.75" customHeight="1">
      <c r="A32" s="89" t="s">
        <v>202</v>
      </c>
      <c r="B32" s="90" t="s">
        <v>203</v>
      </c>
      <c r="C32" s="61">
        <f t="shared" si="0"/>
        <v>100</v>
      </c>
      <c r="D32" s="69"/>
      <c r="E32" s="69"/>
      <c r="F32" s="69"/>
      <c r="G32" s="69">
        <v>100</v>
      </c>
    </row>
    <row r="33" spans="1:7" ht="15.75" customHeight="1">
      <c r="A33" s="76" t="s">
        <v>204</v>
      </c>
      <c r="B33" s="87" t="s">
        <v>205</v>
      </c>
      <c r="C33" s="99">
        <f t="shared" si="0"/>
        <v>160</v>
      </c>
      <c r="D33" s="99"/>
      <c r="E33" s="99"/>
      <c r="F33" s="99"/>
      <c r="G33" s="99">
        <f>SUM(G34:G35)</f>
        <v>160</v>
      </c>
    </row>
    <row r="34" spans="1:7" ht="15.75" customHeight="1">
      <c r="A34" s="89" t="s">
        <v>206</v>
      </c>
      <c r="B34" s="90" t="s">
        <v>207</v>
      </c>
      <c r="C34" s="61">
        <f t="shared" si="0"/>
        <v>100</v>
      </c>
      <c r="D34" s="69"/>
      <c r="E34" s="69"/>
      <c r="F34" s="69"/>
      <c r="G34" s="69">
        <v>100</v>
      </c>
    </row>
    <row r="35" spans="1:7" ht="15.75" customHeight="1">
      <c r="A35" s="89" t="s">
        <v>208</v>
      </c>
      <c r="B35" s="90" t="s">
        <v>209</v>
      </c>
      <c r="C35" s="61">
        <f t="shared" si="0"/>
        <v>60</v>
      </c>
      <c r="D35" s="69"/>
      <c r="E35" s="69"/>
      <c r="F35" s="69"/>
      <c r="G35" s="69">
        <v>60</v>
      </c>
    </row>
    <row r="36" spans="1:7" ht="15.75" customHeight="1">
      <c r="A36" s="76" t="s">
        <v>210</v>
      </c>
      <c r="B36" s="87" t="s">
        <v>211</v>
      </c>
      <c r="C36" s="99">
        <f t="shared" si="0"/>
        <v>222</v>
      </c>
      <c r="D36" s="99">
        <f>E36+F36</f>
        <v>222</v>
      </c>
      <c r="E36" s="99">
        <f>SUM(E37:E38)</f>
        <v>222</v>
      </c>
      <c r="F36" s="99"/>
      <c r="G36" s="99">
        <f>SUM(G37:G38)</f>
        <v>0</v>
      </c>
    </row>
    <row r="37" spans="1:7" ht="15.75" customHeight="1">
      <c r="A37" s="89" t="s">
        <v>212</v>
      </c>
      <c r="B37" s="90" t="s">
        <v>213</v>
      </c>
      <c r="C37" s="61">
        <f t="shared" si="0"/>
        <v>150</v>
      </c>
      <c r="D37" s="69">
        <f>E37+F37</f>
        <v>150</v>
      </c>
      <c r="E37" s="69">
        <v>150</v>
      </c>
      <c r="F37" s="69"/>
      <c r="G37" s="69"/>
    </row>
    <row r="38" spans="1:7" ht="15.75" customHeight="1">
      <c r="A38" s="89" t="s">
        <v>214</v>
      </c>
      <c r="B38" s="90" t="s">
        <v>215</v>
      </c>
      <c r="C38" s="61">
        <f t="shared" si="0"/>
        <v>72</v>
      </c>
      <c r="D38" s="69">
        <f>E38+F38</f>
        <v>72</v>
      </c>
      <c r="E38" s="69">
        <v>72</v>
      </c>
      <c r="F38" s="69"/>
      <c r="G38" s="69"/>
    </row>
    <row r="39" spans="1:7" ht="15.75" customHeight="1">
      <c r="A39" s="76" t="s">
        <v>216</v>
      </c>
      <c r="B39" s="87" t="s">
        <v>217</v>
      </c>
      <c r="C39" s="99">
        <f t="shared" si="0"/>
        <v>340</v>
      </c>
      <c r="D39" s="99"/>
      <c r="E39" s="99"/>
      <c r="F39" s="99"/>
      <c r="G39" s="99">
        <f>SUM(G40:G41)</f>
        <v>340</v>
      </c>
    </row>
    <row r="40" spans="1:7" ht="15.75" customHeight="1">
      <c r="A40" s="89" t="s">
        <v>218</v>
      </c>
      <c r="B40" s="90" t="s">
        <v>219</v>
      </c>
      <c r="C40" s="61">
        <f t="shared" si="0"/>
        <v>280</v>
      </c>
      <c r="D40" s="69"/>
      <c r="E40" s="69"/>
      <c r="F40" s="69"/>
      <c r="G40" s="69">
        <v>280</v>
      </c>
    </row>
    <row r="41" spans="1:7" ht="15.75" customHeight="1">
      <c r="A41" s="89" t="s">
        <v>220</v>
      </c>
      <c r="B41" s="90" t="s">
        <v>221</v>
      </c>
      <c r="C41" s="61">
        <f t="shared" si="0"/>
        <v>60</v>
      </c>
      <c r="D41" s="69"/>
      <c r="E41" s="69"/>
      <c r="F41" s="69"/>
      <c r="G41" s="69">
        <v>60</v>
      </c>
    </row>
    <row r="42" spans="1:7" ht="15.75" customHeight="1">
      <c r="A42" s="76" t="s">
        <v>222</v>
      </c>
      <c r="B42" s="87" t="s">
        <v>223</v>
      </c>
      <c r="C42" s="99">
        <f t="shared" si="0"/>
        <v>200</v>
      </c>
      <c r="D42" s="99"/>
      <c r="E42" s="99"/>
      <c r="F42" s="99"/>
      <c r="G42" s="99">
        <f>SUM(G43)</f>
        <v>200</v>
      </c>
    </row>
    <row r="43" spans="1:7" ht="15.75" customHeight="1">
      <c r="A43" s="89" t="s">
        <v>224</v>
      </c>
      <c r="B43" s="90" t="s">
        <v>225</v>
      </c>
      <c r="C43" s="61">
        <f t="shared" si="0"/>
        <v>200</v>
      </c>
      <c r="D43" s="69"/>
      <c r="E43" s="69"/>
      <c r="F43" s="69"/>
      <c r="G43" s="69">
        <v>200</v>
      </c>
    </row>
    <row r="44" spans="1:7" ht="15.75" customHeight="1">
      <c r="A44" s="76" t="s">
        <v>226</v>
      </c>
      <c r="B44" s="87" t="s">
        <v>227</v>
      </c>
      <c r="C44" s="99">
        <f t="shared" si="0"/>
        <v>18</v>
      </c>
      <c r="D44" s="99"/>
      <c r="E44" s="99"/>
      <c r="F44" s="99"/>
      <c r="G44" s="99">
        <f>SUM(G45)</f>
        <v>18</v>
      </c>
    </row>
    <row r="45" spans="1:7" ht="15.75" customHeight="1">
      <c r="A45" s="89" t="s">
        <v>228</v>
      </c>
      <c r="B45" s="90" t="s">
        <v>229</v>
      </c>
      <c r="C45" s="61">
        <f t="shared" si="0"/>
        <v>18</v>
      </c>
      <c r="D45" s="69"/>
      <c r="E45" s="69"/>
      <c r="F45" s="69"/>
      <c r="G45" s="69">
        <v>18</v>
      </c>
    </row>
    <row r="46" spans="1:7" ht="15.75" customHeight="1">
      <c r="A46" s="76" t="s">
        <v>230</v>
      </c>
      <c r="B46" s="87" t="s">
        <v>231</v>
      </c>
      <c r="C46" s="99">
        <f t="shared" si="0"/>
        <v>25</v>
      </c>
      <c r="D46" s="99"/>
      <c r="E46" s="99"/>
      <c r="F46" s="99"/>
      <c r="G46" s="99">
        <f>SUM(G47)</f>
        <v>25</v>
      </c>
    </row>
    <row r="47" spans="1:7" ht="15.75" customHeight="1">
      <c r="A47" s="89" t="s">
        <v>232</v>
      </c>
      <c r="B47" s="90" t="s">
        <v>233</v>
      </c>
      <c r="C47" s="61">
        <f t="shared" si="0"/>
        <v>25</v>
      </c>
      <c r="D47" s="69"/>
      <c r="E47" s="69"/>
      <c r="F47" s="69"/>
      <c r="G47" s="69">
        <v>25</v>
      </c>
    </row>
    <row r="48" spans="1:7" ht="15.75" customHeight="1">
      <c r="A48" s="91" t="s">
        <v>48</v>
      </c>
      <c r="B48" s="93" t="s">
        <v>14</v>
      </c>
      <c r="C48" s="97">
        <f t="shared" si="0"/>
        <v>2225</v>
      </c>
      <c r="D48" s="97">
        <f>D49+D51+D54+D57+D59</f>
        <v>75</v>
      </c>
      <c r="E48" s="97">
        <f>E49+E51+E54+E57+E59</f>
        <v>74</v>
      </c>
      <c r="F48" s="97">
        <f>F49+F51+F54+F57+F59</f>
        <v>1</v>
      </c>
      <c r="G48" s="97">
        <f>G49+G51+G54+G57+G59</f>
        <v>2150</v>
      </c>
    </row>
    <row r="49" spans="1:7" ht="15.75" customHeight="1">
      <c r="A49" s="76" t="s">
        <v>234</v>
      </c>
      <c r="B49" s="87" t="s">
        <v>235</v>
      </c>
      <c r="C49" s="99">
        <f t="shared" si="0"/>
        <v>75</v>
      </c>
      <c r="D49" s="99">
        <f>E49+F49</f>
        <v>75</v>
      </c>
      <c r="E49" s="99">
        <f>SUM(E50)</f>
        <v>74</v>
      </c>
      <c r="F49" s="99">
        <f>SUM(F50)</f>
        <v>1</v>
      </c>
      <c r="G49" s="99">
        <f>SUM(G50)</f>
        <v>0</v>
      </c>
    </row>
    <row r="50" spans="1:7" ht="15.75" customHeight="1">
      <c r="A50" s="89" t="s">
        <v>236</v>
      </c>
      <c r="B50" s="90" t="s">
        <v>166</v>
      </c>
      <c r="C50" s="61">
        <f t="shared" si="0"/>
        <v>75</v>
      </c>
      <c r="D50" s="69">
        <f>E50+F50</f>
        <v>75</v>
      </c>
      <c r="E50" s="69">
        <v>74</v>
      </c>
      <c r="F50" s="69">
        <v>1</v>
      </c>
      <c r="G50" s="69"/>
    </row>
    <row r="51" spans="1:7" ht="15.75" customHeight="1">
      <c r="A51" s="76" t="s">
        <v>237</v>
      </c>
      <c r="B51" s="87" t="s">
        <v>238</v>
      </c>
      <c r="C51" s="99">
        <f t="shared" si="0"/>
        <v>300</v>
      </c>
      <c r="D51" s="99"/>
      <c r="E51" s="99"/>
      <c r="F51" s="99"/>
      <c r="G51" s="99">
        <f>SUM(G52:G53)</f>
        <v>300</v>
      </c>
    </row>
    <row r="52" spans="1:7" ht="15.75" customHeight="1">
      <c r="A52" s="89" t="s">
        <v>239</v>
      </c>
      <c r="B52" s="90" t="s">
        <v>240</v>
      </c>
      <c r="C52" s="61">
        <f t="shared" si="0"/>
        <v>180</v>
      </c>
      <c r="D52" s="69"/>
      <c r="E52" s="69"/>
      <c r="F52" s="69"/>
      <c r="G52" s="69">
        <v>180</v>
      </c>
    </row>
    <row r="53" spans="1:7" ht="15.75" customHeight="1">
      <c r="A53" s="89" t="s">
        <v>241</v>
      </c>
      <c r="B53" s="90" t="s">
        <v>242</v>
      </c>
      <c r="C53" s="61">
        <f t="shared" si="0"/>
        <v>120</v>
      </c>
      <c r="D53" s="69"/>
      <c r="E53" s="69"/>
      <c r="F53" s="69"/>
      <c r="G53" s="69">
        <v>120</v>
      </c>
    </row>
    <row r="54" spans="1:7" ht="15.75" customHeight="1">
      <c r="A54" s="76" t="s">
        <v>243</v>
      </c>
      <c r="B54" s="87" t="s">
        <v>244</v>
      </c>
      <c r="C54" s="99">
        <f t="shared" si="0"/>
        <v>300</v>
      </c>
      <c r="D54" s="99"/>
      <c r="E54" s="99"/>
      <c r="F54" s="99"/>
      <c r="G54" s="99">
        <f>SUM(G55:G56)</f>
        <v>300</v>
      </c>
    </row>
    <row r="55" spans="1:7" ht="15.75" customHeight="1">
      <c r="A55" s="89" t="s">
        <v>245</v>
      </c>
      <c r="B55" s="90" t="s">
        <v>246</v>
      </c>
      <c r="C55" s="61">
        <f t="shared" si="0"/>
        <v>200</v>
      </c>
      <c r="D55" s="69"/>
      <c r="E55" s="69"/>
      <c r="F55" s="69"/>
      <c r="G55" s="69">
        <v>200</v>
      </c>
    </row>
    <row r="56" spans="1:7" ht="15.75" customHeight="1">
      <c r="A56" s="89" t="s">
        <v>247</v>
      </c>
      <c r="B56" s="90" t="s">
        <v>248</v>
      </c>
      <c r="C56" s="61">
        <f t="shared" si="0"/>
        <v>100</v>
      </c>
      <c r="D56" s="69"/>
      <c r="E56" s="69"/>
      <c r="F56" s="69"/>
      <c r="G56" s="69">
        <v>100</v>
      </c>
    </row>
    <row r="57" spans="1:7" ht="15.75" customHeight="1">
      <c r="A57" s="76" t="s">
        <v>249</v>
      </c>
      <c r="B57" s="87" t="s">
        <v>250</v>
      </c>
      <c r="C57" s="99">
        <f t="shared" si="0"/>
        <v>150</v>
      </c>
      <c r="D57" s="99"/>
      <c r="E57" s="99"/>
      <c r="F57" s="99"/>
      <c r="G57" s="99">
        <f>SUM(G58)</f>
        <v>150</v>
      </c>
    </row>
    <row r="58" spans="1:7" ht="15.75" customHeight="1">
      <c r="A58" s="89" t="s">
        <v>251</v>
      </c>
      <c r="B58" s="90" t="s">
        <v>252</v>
      </c>
      <c r="C58" s="61">
        <f t="shared" si="0"/>
        <v>150</v>
      </c>
      <c r="D58" s="69"/>
      <c r="E58" s="69"/>
      <c r="F58" s="69"/>
      <c r="G58" s="69">
        <v>150</v>
      </c>
    </row>
    <row r="59" spans="1:7" ht="15.75" customHeight="1">
      <c r="A59" s="76" t="s">
        <v>253</v>
      </c>
      <c r="B59" s="87" t="s">
        <v>254</v>
      </c>
      <c r="C59" s="99">
        <f t="shared" si="0"/>
        <v>1400</v>
      </c>
      <c r="D59" s="99"/>
      <c r="E59" s="99"/>
      <c r="F59" s="99"/>
      <c r="G59" s="99">
        <f>SUM(G60)</f>
        <v>1400</v>
      </c>
    </row>
    <row r="60" spans="1:7" ht="15.75" customHeight="1">
      <c r="A60" s="89" t="s">
        <v>255</v>
      </c>
      <c r="B60" s="90" t="s">
        <v>256</v>
      </c>
      <c r="C60" s="61">
        <f t="shared" si="0"/>
        <v>1400</v>
      </c>
      <c r="D60" s="69"/>
      <c r="E60" s="69"/>
      <c r="F60" s="69"/>
      <c r="G60" s="69">
        <v>1400</v>
      </c>
    </row>
    <row r="61" spans="1:7" ht="15.75" customHeight="1">
      <c r="A61" s="91" t="s">
        <v>257</v>
      </c>
      <c r="B61" s="93" t="s">
        <v>258</v>
      </c>
      <c r="C61" s="97">
        <f t="shared" si="0"/>
        <v>78</v>
      </c>
      <c r="D61" s="97"/>
      <c r="E61" s="97"/>
      <c r="F61" s="97"/>
      <c r="G61" s="97">
        <f>G62</f>
        <v>78</v>
      </c>
    </row>
    <row r="62" spans="1:7" ht="15.75" customHeight="1">
      <c r="A62" s="76" t="s">
        <v>259</v>
      </c>
      <c r="B62" s="87" t="s">
        <v>260</v>
      </c>
      <c r="C62" s="99">
        <f t="shared" si="0"/>
        <v>78</v>
      </c>
      <c r="D62" s="99"/>
      <c r="E62" s="99"/>
      <c r="F62" s="99"/>
      <c r="G62" s="99">
        <f>SUM(G63)</f>
        <v>78</v>
      </c>
    </row>
    <row r="63" spans="1:7" ht="15.75" customHeight="1">
      <c r="A63" s="89" t="s">
        <v>261</v>
      </c>
      <c r="B63" s="90" t="s">
        <v>262</v>
      </c>
      <c r="C63" s="61">
        <f t="shared" si="0"/>
        <v>78</v>
      </c>
      <c r="D63" s="69"/>
      <c r="E63" s="69"/>
      <c r="F63" s="69"/>
      <c r="G63" s="69">
        <v>78</v>
      </c>
    </row>
    <row r="64" spans="1:7" ht="15.75" customHeight="1">
      <c r="A64" s="91" t="s">
        <v>263</v>
      </c>
      <c r="B64" s="93" t="s">
        <v>264</v>
      </c>
      <c r="C64" s="97">
        <f t="shared" si="0"/>
        <v>5462</v>
      </c>
      <c r="D64" s="97">
        <f>D65+D68+D70</f>
        <v>182</v>
      </c>
      <c r="E64" s="97">
        <f>E65+E68+E70</f>
        <v>180</v>
      </c>
      <c r="F64" s="97">
        <f>F65+F68+F70</f>
        <v>2</v>
      </c>
      <c r="G64" s="97">
        <f>G65+G68+G70</f>
        <v>5280</v>
      </c>
    </row>
    <row r="65" spans="1:7" ht="15.75" customHeight="1">
      <c r="A65" s="76" t="s">
        <v>265</v>
      </c>
      <c r="B65" s="87" t="s">
        <v>266</v>
      </c>
      <c r="C65" s="99">
        <f t="shared" si="0"/>
        <v>962</v>
      </c>
      <c r="D65" s="99">
        <f>E65+F65</f>
        <v>182</v>
      </c>
      <c r="E65" s="99">
        <f>SUM(E66:E67)</f>
        <v>180</v>
      </c>
      <c r="F65" s="99">
        <f>SUM(F66:F67)</f>
        <v>2</v>
      </c>
      <c r="G65" s="99">
        <f>SUM(G66:G67)</f>
        <v>780</v>
      </c>
    </row>
    <row r="66" spans="1:7" ht="15.75" customHeight="1">
      <c r="A66" s="89" t="s">
        <v>267</v>
      </c>
      <c r="B66" s="90" t="s">
        <v>268</v>
      </c>
      <c r="C66" s="61">
        <f t="shared" si="0"/>
        <v>780</v>
      </c>
      <c r="D66" s="69"/>
      <c r="E66" s="69"/>
      <c r="F66" s="69"/>
      <c r="G66" s="69">
        <v>780</v>
      </c>
    </row>
    <row r="67" spans="1:7" ht="15.75" customHeight="1">
      <c r="A67" s="89" t="s">
        <v>269</v>
      </c>
      <c r="B67" s="90" t="s">
        <v>270</v>
      </c>
      <c r="C67" s="61">
        <f t="shared" si="0"/>
        <v>182</v>
      </c>
      <c r="D67" s="69">
        <f>E67+F67</f>
        <v>182</v>
      </c>
      <c r="E67" s="69">
        <v>180</v>
      </c>
      <c r="F67" s="69">
        <v>2</v>
      </c>
      <c r="G67" s="69"/>
    </row>
    <row r="68" spans="1:7" ht="15.75" customHeight="1">
      <c r="A68" s="76" t="s">
        <v>271</v>
      </c>
      <c r="B68" s="87" t="s">
        <v>272</v>
      </c>
      <c r="C68" s="99">
        <f t="shared" si="0"/>
        <v>3000</v>
      </c>
      <c r="D68" s="99"/>
      <c r="E68" s="99"/>
      <c r="F68" s="99"/>
      <c r="G68" s="99">
        <f>SUM(G69)</f>
        <v>3000</v>
      </c>
    </row>
    <row r="69" spans="1:7" ht="15.75" customHeight="1">
      <c r="A69" s="89" t="s">
        <v>273</v>
      </c>
      <c r="B69" s="90" t="s">
        <v>272</v>
      </c>
      <c r="C69" s="61">
        <f t="shared" si="0"/>
        <v>3000</v>
      </c>
      <c r="D69" s="69"/>
      <c r="E69" s="69"/>
      <c r="F69" s="69"/>
      <c r="G69" s="69">
        <v>3000</v>
      </c>
    </row>
    <row r="70" spans="1:7" ht="15.75" customHeight="1">
      <c r="A70" s="76" t="s">
        <v>274</v>
      </c>
      <c r="B70" s="87" t="s">
        <v>275</v>
      </c>
      <c r="C70" s="99">
        <f t="shared" si="0"/>
        <v>1500</v>
      </c>
      <c r="D70" s="99"/>
      <c r="E70" s="99"/>
      <c r="F70" s="99"/>
      <c r="G70" s="99">
        <f>SUM(G71)</f>
        <v>1500</v>
      </c>
    </row>
    <row r="71" spans="1:7" ht="15.75" customHeight="1">
      <c r="A71" s="89" t="s">
        <v>276</v>
      </c>
      <c r="B71" s="90" t="s">
        <v>275</v>
      </c>
      <c r="C71" s="61">
        <f t="shared" si="0"/>
        <v>1500</v>
      </c>
      <c r="D71" s="69"/>
      <c r="E71" s="69"/>
      <c r="F71" s="69"/>
      <c r="G71" s="69">
        <v>1500</v>
      </c>
    </row>
    <row r="72" spans="1:7" ht="15.75" customHeight="1">
      <c r="A72" s="91" t="s">
        <v>277</v>
      </c>
      <c r="B72" s="93" t="s">
        <v>278</v>
      </c>
      <c r="C72" s="97">
        <f aca="true" t="shared" si="1" ref="C72:C82">D72+G72</f>
        <v>1080</v>
      </c>
      <c r="D72" s="97">
        <f>D73+D75</f>
        <v>830</v>
      </c>
      <c r="E72" s="97">
        <f>E73+E75</f>
        <v>815</v>
      </c>
      <c r="F72" s="97">
        <f>F73+F75</f>
        <v>15</v>
      </c>
      <c r="G72" s="97">
        <f>G73+G75</f>
        <v>250</v>
      </c>
    </row>
    <row r="73" spans="1:7" ht="15.75" customHeight="1">
      <c r="A73" s="76" t="s">
        <v>279</v>
      </c>
      <c r="B73" s="87" t="s">
        <v>280</v>
      </c>
      <c r="C73" s="99">
        <f t="shared" si="1"/>
        <v>830</v>
      </c>
      <c r="D73" s="99">
        <f>E73+F73</f>
        <v>830</v>
      </c>
      <c r="E73" s="99">
        <f>SUM(E74)</f>
        <v>815</v>
      </c>
      <c r="F73" s="99">
        <f>SUM(F74)</f>
        <v>15</v>
      </c>
      <c r="G73" s="99">
        <f>SUM(G74)</f>
        <v>0</v>
      </c>
    </row>
    <row r="74" spans="1:7" ht="15.75" customHeight="1">
      <c r="A74" s="89" t="s">
        <v>281</v>
      </c>
      <c r="B74" s="90" t="s">
        <v>169</v>
      </c>
      <c r="C74" s="61">
        <f t="shared" si="1"/>
        <v>830</v>
      </c>
      <c r="D74" s="69">
        <f>E74+F74</f>
        <v>830</v>
      </c>
      <c r="E74" s="69">
        <v>815</v>
      </c>
      <c r="F74" s="69">
        <v>15</v>
      </c>
      <c r="G74" s="69"/>
    </row>
    <row r="75" spans="1:7" ht="15.75" customHeight="1">
      <c r="A75" s="76" t="s">
        <v>282</v>
      </c>
      <c r="B75" s="87" t="s">
        <v>283</v>
      </c>
      <c r="C75" s="99">
        <f t="shared" si="1"/>
        <v>250</v>
      </c>
      <c r="D75" s="99"/>
      <c r="E75" s="99"/>
      <c r="F75" s="99"/>
      <c r="G75" s="99">
        <f>SUM(G76)</f>
        <v>250</v>
      </c>
    </row>
    <row r="76" spans="1:7" ht="15.75" customHeight="1">
      <c r="A76" s="89" t="s">
        <v>284</v>
      </c>
      <c r="B76" s="90" t="s">
        <v>285</v>
      </c>
      <c r="C76" s="61">
        <f t="shared" si="1"/>
        <v>250</v>
      </c>
      <c r="D76" s="69"/>
      <c r="E76" s="69"/>
      <c r="F76" s="69"/>
      <c r="G76" s="69">
        <v>250</v>
      </c>
    </row>
    <row r="77" spans="1:7" ht="15.75" customHeight="1">
      <c r="A77" s="91" t="s">
        <v>286</v>
      </c>
      <c r="B77" s="93" t="s">
        <v>287</v>
      </c>
      <c r="C77" s="97">
        <f t="shared" si="1"/>
        <v>386.4</v>
      </c>
      <c r="D77" s="97"/>
      <c r="E77" s="97"/>
      <c r="F77" s="97"/>
      <c r="G77" s="97">
        <f>G78</f>
        <v>386.4</v>
      </c>
    </row>
    <row r="78" spans="1:7" ht="15.75" customHeight="1">
      <c r="A78" s="76" t="s">
        <v>288</v>
      </c>
      <c r="B78" s="87" t="s">
        <v>289</v>
      </c>
      <c r="C78" s="99">
        <f t="shared" si="1"/>
        <v>386.4</v>
      </c>
      <c r="D78" s="99"/>
      <c r="E78" s="99"/>
      <c r="F78" s="99"/>
      <c r="G78" s="99">
        <f>SUM(G79)</f>
        <v>386.4</v>
      </c>
    </row>
    <row r="79" spans="1:7" ht="15.75" customHeight="1">
      <c r="A79" s="89" t="s">
        <v>290</v>
      </c>
      <c r="B79" s="90" t="s">
        <v>291</v>
      </c>
      <c r="C79" s="61">
        <f t="shared" si="1"/>
        <v>386.4</v>
      </c>
      <c r="D79" s="69"/>
      <c r="E79" s="69"/>
      <c r="F79" s="69"/>
      <c r="G79" s="69">
        <v>386.4</v>
      </c>
    </row>
    <row r="80" spans="1:7" ht="15.75" customHeight="1">
      <c r="A80" s="91" t="s">
        <v>292</v>
      </c>
      <c r="B80" s="93" t="s">
        <v>15</v>
      </c>
      <c r="C80" s="97">
        <f t="shared" si="1"/>
        <v>370</v>
      </c>
      <c r="D80" s="97"/>
      <c r="E80" s="97"/>
      <c r="F80" s="97"/>
      <c r="G80" s="97">
        <f>G81</f>
        <v>370</v>
      </c>
    </row>
    <row r="81" spans="1:7" ht="15.75" customHeight="1">
      <c r="A81" s="76" t="s">
        <v>293</v>
      </c>
      <c r="B81" s="87" t="s">
        <v>294</v>
      </c>
      <c r="C81" s="99">
        <f t="shared" si="1"/>
        <v>370</v>
      </c>
      <c r="D81" s="99"/>
      <c r="E81" s="99"/>
      <c r="F81" s="99"/>
      <c r="G81" s="99">
        <f>SUM(G82)</f>
        <v>370</v>
      </c>
    </row>
    <row r="82" spans="1:7" ht="15.75" customHeight="1">
      <c r="A82" s="89" t="s">
        <v>295</v>
      </c>
      <c r="B82" s="90" t="s">
        <v>296</v>
      </c>
      <c r="C82" s="69">
        <f t="shared" si="1"/>
        <v>370</v>
      </c>
      <c r="D82" s="98"/>
      <c r="E82" s="69"/>
      <c r="F82" s="69"/>
      <c r="G82" s="69">
        <v>370</v>
      </c>
    </row>
    <row r="83" spans="1:7" ht="15.75" customHeight="1">
      <c r="A83" s="12"/>
      <c r="B83" s="23"/>
      <c r="C83" s="94"/>
      <c r="D83" s="95"/>
      <c r="E83" s="95"/>
      <c r="F83" s="95"/>
      <c r="G83" s="96"/>
    </row>
    <row r="84" spans="1:7" ht="15.75" customHeight="1">
      <c r="A84" s="12"/>
      <c r="B84" s="23"/>
      <c r="C84" s="24"/>
      <c r="D84" s="24"/>
      <c r="E84" s="24"/>
      <c r="F84" s="24"/>
      <c r="G84" s="25"/>
    </row>
    <row r="85" spans="1:7" ht="15.75" customHeight="1">
      <c r="A85" s="12"/>
      <c r="B85" s="23"/>
      <c r="C85" s="24"/>
      <c r="D85" s="24"/>
      <c r="E85" s="24"/>
      <c r="F85" s="24"/>
      <c r="G85" s="25"/>
    </row>
    <row r="86" spans="1:7" ht="15.75" customHeight="1">
      <c r="A86" s="12"/>
      <c r="B86" s="23"/>
      <c r="C86" s="24"/>
      <c r="D86" s="24"/>
      <c r="E86" s="24"/>
      <c r="F86" s="24"/>
      <c r="G86" s="25"/>
    </row>
    <row r="87" spans="1:7" ht="15.75" customHeight="1">
      <c r="A87" s="12"/>
      <c r="B87" s="23"/>
      <c r="C87" s="24"/>
      <c r="D87" s="24"/>
      <c r="E87" s="24"/>
      <c r="F87" s="24"/>
      <c r="G87" s="25"/>
    </row>
    <row r="88" spans="1:7" ht="15.75" customHeight="1">
      <c r="A88" s="12"/>
      <c r="B88" s="23"/>
      <c r="C88" s="24"/>
      <c r="D88" s="24"/>
      <c r="E88" s="24"/>
      <c r="F88" s="24"/>
      <c r="G88" s="25"/>
    </row>
    <row r="89" spans="1:7" ht="15.75" customHeight="1">
      <c r="A89" s="12"/>
      <c r="B89" s="23"/>
      <c r="C89" s="24"/>
      <c r="D89" s="24"/>
      <c r="E89" s="24"/>
      <c r="F89" s="24"/>
      <c r="G89" s="25"/>
    </row>
    <row r="90" spans="1:7" ht="15.75" customHeight="1">
      <c r="A90" s="12"/>
      <c r="B90" s="23"/>
      <c r="C90" s="24"/>
      <c r="D90" s="24"/>
      <c r="E90" s="24"/>
      <c r="F90" s="24"/>
      <c r="G90" s="25"/>
    </row>
    <row r="91" spans="1:7" ht="15.75" customHeight="1">
      <c r="A91" s="12"/>
      <c r="B91" s="23"/>
      <c r="C91" s="24"/>
      <c r="D91" s="24"/>
      <c r="E91" s="24"/>
      <c r="F91" s="24"/>
      <c r="G91" s="25"/>
    </row>
    <row r="92" spans="1:7" ht="15.75" customHeight="1">
      <c r="A92" s="12"/>
      <c r="B92" s="23"/>
      <c r="C92" s="24"/>
      <c r="D92" s="24"/>
      <c r="E92" s="24"/>
      <c r="F92" s="24"/>
      <c r="G92" s="25"/>
    </row>
    <row r="93" spans="1:7" ht="15.75" customHeight="1">
      <c r="A93" s="12"/>
      <c r="B93" s="23"/>
      <c r="C93" s="24"/>
      <c r="D93" s="24"/>
      <c r="E93" s="24"/>
      <c r="F93" s="24"/>
      <c r="G93" s="25"/>
    </row>
    <row r="94" spans="1:7" ht="15.75" customHeight="1">
      <c r="A94" s="12"/>
      <c r="B94" s="23"/>
      <c r="C94" s="24"/>
      <c r="D94" s="24"/>
      <c r="E94" s="24"/>
      <c r="F94" s="24"/>
      <c r="G94" s="25"/>
    </row>
    <row r="95" spans="1:7" ht="15.75" customHeight="1">
      <c r="A95" s="12"/>
      <c r="B95" s="23"/>
      <c r="C95" s="24"/>
      <c r="D95" s="24"/>
      <c r="E95" s="24"/>
      <c r="F95" s="24"/>
      <c r="G95" s="25"/>
    </row>
    <row r="96" spans="1:7" ht="15.75" customHeight="1">
      <c r="A96" s="12"/>
      <c r="B96" s="23"/>
      <c r="C96" s="24"/>
      <c r="D96" s="24"/>
      <c r="E96" s="24"/>
      <c r="F96" s="24"/>
      <c r="G96" s="25"/>
    </row>
  </sheetData>
  <sheetProtection formatCells="0" formatColumns="0" formatRows="0" insertColumns="0" insertRows="0" insertHyperlinks="0" deleteColumns="0" deleteRows="0" sort="0" autoFilter="0" pivotTables="0"/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59" right="0.59" top="0.59" bottom="0.59" header="0.5" footer="0.5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PageLayoutView="0" workbookViewId="0" topLeftCell="A10">
      <selection activeCell="A2" sqref="A2:E2"/>
    </sheetView>
  </sheetViews>
  <sheetFormatPr defaultColWidth="9.140625" defaultRowHeight="12.75" customHeight="1"/>
  <cols>
    <col min="1" max="1" width="26.140625" style="2" customWidth="1"/>
    <col min="2" max="2" width="44.57421875" style="2" customWidth="1"/>
    <col min="3" max="5" width="22.421875" style="2" customWidth="1"/>
    <col min="6" max="8" width="19.57421875" style="2" customWidth="1"/>
    <col min="9" max="9" width="9.140625" style="2" customWidth="1"/>
  </cols>
  <sheetData>
    <row r="1" spans="1:8" ht="19.5" customHeight="1">
      <c r="A1" s="15"/>
      <c r="B1" s="15"/>
      <c r="D1" s="18"/>
      <c r="E1" s="17" t="s">
        <v>54</v>
      </c>
      <c r="F1" s="18"/>
      <c r="G1" s="18"/>
      <c r="H1" s="18"/>
    </row>
    <row r="2" spans="1:8" ht="28.5" customHeight="1">
      <c r="A2" s="117" t="s">
        <v>373</v>
      </c>
      <c r="B2" s="117"/>
      <c r="C2" s="117"/>
      <c r="D2" s="117"/>
      <c r="E2" s="117"/>
      <c r="F2" s="19"/>
      <c r="G2" s="18"/>
      <c r="H2" s="18"/>
    </row>
    <row r="3" spans="1:8" ht="19.5" customHeight="1">
      <c r="A3" s="6"/>
      <c r="B3" s="20"/>
      <c r="D3" s="18"/>
      <c r="E3" s="4" t="s">
        <v>1</v>
      </c>
      <c r="F3" s="18"/>
      <c r="G3" s="18"/>
      <c r="H3" s="18"/>
    </row>
    <row r="4" spans="1:8" ht="19.5" customHeight="1">
      <c r="A4" s="122" t="s">
        <v>55</v>
      </c>
      <c r="B4" s="122"/>
      <c r="C4" s="122" t="s">
        <v>56</v>
      </c>
      <c r="D4" s="122"/>
      <c r="E4" s="122"/>
      <c r="F4" s="18"/>
      <c r="G4" s="18"/>
      <c r="H4" s="18"/>
    </row>
    <row r="5" spans="1:8" ht="42" customHeight="1">
      <c r="A5" s="9" t="s">
        <v>36</v>
      </c>
      <c r="B5" s="9" t="s">
        <v>37</v>
      </c>
      <c r="C5" s="9" t="s">
        <v>21</v>
      </c>
      <c r="D5" s="8" t="s">
        <v>53</v>
      </c>
      <c r="E5" s="8" t="s">
        <v>45</v>
      </c>
      <c r="F5" s="15"/>
      <c r="G5" s="15"/>
      <c r="H5" s="15"/>
    </row>
    <row r="6" spans="1:8" ht="15.75" customHeight="1">
      <c r="A6" s="21" t="s">
        <v>34</v>
      </c>
      <c r="B6" s="21" t="s">
        <v>34</v>
      </c>
      <c r="C6" s="22">
        <v>1</v>
      </c>
      <c r="D6" s="8">
        <v>2</v>
      </c>
      <c r="E6" s="8">
        <v>3</v>
      </c>
      <c r="F6" s="18"/>
      <c r="G6" s="18"/>
      <c r="H6" s="18"/>
    </row>
    <row r="7" spans="1:8" ht="15.75" customHeight="1">
      <c r="A7" s="12" t="s">
        <v>46</v>
      </c>
      <c r="B7" s="23" t="s">
        <v>21</v>
      </c>
      <c r="C7" s="25">
        <f>D7+E7</f>
        <v>4799</v>
      </c>
      <c r="D7" s="36">
        <f>D8+D18+D36+D40</f>
        <v>3375.0000000000005</v>
      </c>
      <c r="E7" s="36">
        <f>E8+E18+E36+E40</f>
        <v>1424</v>
      </c>
      <c r="F7" s="18"/>
      <c r="G7" s="18"/>
      <c r="H7" s="18"/>
    </row>
    <row r="8" spans="1:8" s="1" customFormat="1" ht="15.75" customHeight="1">
      <c r="A8" s="77" t="s">
        <v>57</v>
      </c>
      <c r="B8" s="78" t="s">
        <v>58</v>
      </c>
      <c r="C8" s="79">
        <f aca="true" t="shared" si="0" ref="C8:C41">D8+E8</f>
        <v>3375.0000000000005</v>
      </c>
      <c r="D8" s="80">
        <f>SUM(D9:D17)</f>
        <v>3375.0000000000005</v>
      </c>
      <c r="E8" s="80"/>
      <c r="F8" s="83"/>
      <c r="G8" s="83"/>
      <c r="H8" s="83"/>
    </row>
    <row r="9" spans="1:8" ht="15.75" customHeight="1">
      <c r="A9" s="12" t="s">
        <v>92</v>
      </c>
      <c r="B9" s="23" t="s">
        <v>93</v>
      </c>
      <c r="C9" s="25">
        <f t="shared" si="0"/>
        <v>333.7</v>
      </c>
      <c r="D9" s="36">
        <v>333.7</v>
      </c>
      <c r="E9" s="36"/>
      <c r="F9" s="18"/>
      <c r="G9" s="18"/>
      <c r="H9" s="18"/>
    </row>
    <row r="10" spans="1:8" ht="15.75" customHeight="1">
      <c r="A10" s="12" t="s">
        <v>94</v>
      </c>
      <c r="B10" s="23" t="s">
        <v>95</v>
      </c>
      <c r="C10" s="25">
        <f t="shared" si="0"/>
        <v>531.78</v>
      </c>
      <c r="D10" s="36">
        <v>531.78</v>
      </c>
      <c r="E10" s="36"/>
      <c r="F10" s="18"/>
      <c r="G10" s="18"/>
      <c r="H10" s="18"/>
    </row>
    <row r="11" spans="1:8" ht="15.75" customHeight="1">
      <c r="A11" s="12" t="s">
        <v>96</v>
      </c>
      <c r="B11" s="23" t="s">
        <v>97</v>
      </c>
      <c r="C11" s="25">
        <f t="shared" si="0"/>
        <v>1842.91</v>
      </c>
      <c r="D11" s="36">
        <v>1842.91</v>
      </c>
      <c r="E11" s="36"/>
      <c r="F11" s="18"/>
      <c r="G11" s="18"/>
      <c r="H11" s="18"/>
    </row>
    <row r="12" spans="1:8" ht="15.75" customHeight="1">
      <c r="A12" s="12" t="s">
        <v>98</v>
      </c>
      <c r="B12" s="23" t="s">
        <v>99</v>
      </c>
      <c r="C12" s="25">
        <f t="shared" si="0"/>
        <v>269.41</v>
      </c>
      <c r="D12" s="36">
        <v>269.41</v>
      </c>
      <c r="E12" s="36"/>
      <c r="F12" s="18"/>
      <c r="G12" s="18"/>
      <c r="H12" s="18"/>
    </row>
    <row r="13" spans="1:8" ht="15.75" customHeight="1">
      <c r="A13" s="12" t="s">
        <v>100</v>
      </c>
      <c r="B13" s="23" t="s">
        <v>101</v>
      </c>
      <c r="C13" s="25">
        <f t="shared" si="0"/>
        <v>150</v>
      </c>
      <c r="D13" s="36">
        <v>150</v>
      </c>
      <c r="E13" s="36"/>
      <c r="F13" s="18"/>
      <c r="G13" s="18"/>
      <c r="H13" s="18"/>
    </row>
    <row r="14" spans="1:5" ht="15.75" customHeight="1">
      <c r="A14" s="12" t="s">
        <v>102</v>
      </c>
      <c r="B14" s="23" t="s">
        <v>103</v>
      </c>
      <c r="C14" s="25">
        <f t="shared" si="0"/>
        <v>72</v>
      </c>
      <c r="D14" s="36">
        <v>72</v>
      </c>
      <c r="E14" s="36"/>
    </row>
    <row r="15" spans="1:5" ht="15.75" customHeight="1">
      <c r="A15" s="12" t="s">
        <v>104</v>
      </c>
      <c r="B15" s="23" t="s">
        <v>105</v>
      </c>
      <c r="C15" s="25">
        <f t="shared" si="0"/>
        <v>92.48</v>
      </c>
      <c r="D15" s="36">
        <v>92.48</v>
      </c>
      <c r="E15" s="36"/>
    </row>
    <row r="16" spans="1:5" ht="15.75" customHeight="1">
      <c r="A16" s="12" t="s">
        <v>106</v>
      </c>
      <c r="B16" s="23" t="s">
        <v>107</v>
      </c>
      <c r="C16" s="25">
        <f t="shared" si="0"/>
        <v>64.51</v>
      </c>
      <c r="D16" s="36">
        <v>64.51</v>
      </c>
      <c r="E16" s="36"/>
    </row>
    <row r="17" spans="1:5" ht="15.75" customHeight="1">
      <c r="A17" s="12" t="s">
        <v>108</v>
      </c>
      <c r="B17" s="23" t="s">
        <v>109</v>
      </c>
      <c r="C17" s="25">
        <f t="shared" si="0"/>
        <v>18.21</v>
      </c>
      <c r="D17" s="36">
        <v>18.21</v>
      </c>
      <c r="E17" s="36"/>
    </row>
    <row r="18" spans="1:5" s="1" customFormat="1" ht="15.75" customHeight="1">
      <c r="A18" s="77" t="s">
        <v>110</v>
      </c>
      <c r="B18" s="78" t="s">
        <v>111</v>
      </c>
      <c r="C18" s="79">
        <f t="shared" si="0"/>
        <v>1237.97</v>
      </c>
      <c r="D18" s="73"/>
      <c r="E18" s="73">
        <f>SUM(E19:E35)</f>
        <v>1237.97</v>
      </c>
    </row>
    <row r="19" spans="1:5" ht="15.75" customHeight="1">
      <c r="A19" s="12" t="s">
        <v>112</v>
      </c>
      <c r="B19" s="23" t="s">
        <v>113</v>
      </c>
      <c r="C19" s="25">
        <f t="shared" si="0"/>
        <v>79.1</v>
      </c>
      <c r="D19" s="74"/>
      <c r="E19" s="84">
        <v>79.1</v>
      </c>
    </row>
    <row r="20" spans="1:5" ht="15.75" customHeight="1">
      <c r="A20" s="12" t="s">
        <v>150</v>
      </c>
      <c r="B20" s="23" t="s">
        <v>151</v>
      </c>
      <c r="C20" s="25">
        <f t="shared" si="0"/>
        <v>9.4</v>
      </c>
      <c r="D20" s="74"/>
      <c r="E20" s="84">
        <v>9.4</v>
      </c>
    </row>
    <row r="21" spans="1:5" ht="15.75" customHeight="1">
      <c r="A21" s="12" t="s">
        <v>152</v>
      </c>
      <c r="B21" s="23" t="s">
        <v>153</v>
      </c>
      <c r="C21" s="25">
        <f t="shared" si="0"/>
        <v>7.84</v>
      </c>
      <c r="D21" s="74"/>
      <c r="E21" s="84">
        <v>7.84</v>
      </c>
    </row>
    <row r="22" spans="1:5" ht="15.75" customHeight="1">
      <c r="A22" s="12" t="s">
        <v>114</v>
      </c>
      <c r="B22" s="23" t="s">
        <v>115</v>
      </c>
      <c r="C22" s="25">
        <f t="shared" si="0"/>
        <v>14.81</v>
      </c>
      <c r="D22" s="74"/>
      <c r="E22" s="84">
        <v>14.81</v>
      </c>
    </row>
    <row r="23" spans="1:5" ht="15.75" customHeight="1">
      <c r="A23" s="12" t="s">
        <v>116</v>
      </c>
      <c r="B23" s="23" t="s">
        <v>117</v>
      </c>
      <c r="C23" s="25">
        <f t="shared" si="0"/>
        <v>57.24</v>
      </c>
      <c r="D23" s="74"/>
      <c r="E23" s="84">
        <v>57.24</v>
      </c>
    </row>
    <row r="24" spans="1:5" ht="15.75" customHeight="1">
      <c r="A24" s="12" t="s">
        <v>118</v>
      </c>
      <c r="B24" s="23" t="s">
        <v>119</v>
      </c>
      <c r="C24" s="25">
        <f t="shared" si="0"/>
        <v>36.65</v>
      </c>
      <c r="D24" s="74"/>
      <c r="E24" s="84">
        <v>36.65</v>
      </c>
    </row>
    <row r="25" spans="1:5" ht="15.75" customHeight="1">
      <c r="A25" s="12" t="s">
        <v>120</v>
      </c>
      <c r="B25" s="23" t="s">
        <v>121</v>
      </c>
      <c r="C25" s="25">
        <f t="shared" si="0"/>
        <v>37</v>
      </c>
      <c r="D25" s="74"/>
      <c r="E25" s="84">
        <v>37</v>
      </c>
    </row>
    <row r="26" spans="1:5" ht="15.75" customHeight="1">
      <c r="A26" s="12" t="s">
        <v>122</v>
      </c>
      <c r="B26" s="23" t="s">
        <v>123</v>
      </c>
      <c r="C26" s="25">
        <f t="shared" si="0"/>
        <v>1.35</v>
      </c>
      <c r="D26" s="74"/>
      <c r="E26" s="84">
        <v>1.35</v>
      </c>
    </row>
    <row r="27" spans="1:5" ht="15.75" customHeight="1">
      <c r="A27" s="12" t="s">
        <v>124</v>
      </c>
      <c r="B27" s="23" t="s">
        <v>125</v>
      </c>
      <c r="C27" s="25">
        <f t="shared" si="0"/>
        <v>51.78</v>
      </c>
      <c r="D27" s="74"/>
      <c r="E27" s="84">
        <v>51.78</v>
      </c>
    </row>
    <row r="28" spans="1:5" ht="15.75" customHeight="1">
      <c r="A28" s="12" t="s">
        <v>154</v>
      </c>
      <c r="B28" s="23" t="s">
        <v>155</v>
      </c>
      <c r="C28" s="25">
        <f t="shared" si="0"/>
        <v>62.5</v>
      </c>
      <c r="D28" s="74"/>
      <c r="E28" s="84">
        <v>62.5</v>
      </c>
    </row>
    <row r="29" spans="1:5" ht="15.75" customHeight="1">
      <c r="A29" s="12" t="s">
        <v>126</v>
      </c>
      <c r="B29" s="23" t="s">
        <v>127</v>
      </c>
      <c r="C29" s="25">
        <f t="shared" si="0"/>
        <v>0.37</v>
      </c>
      <c r="D29" s="74"/>
      <c r="E29" s="84">
        <v>0.37</v>
      </c>
    </row>
    <row r="30" spans="1:5" ht="15.75" customHeight="1">
      <c r="A30" s="12" t="s">
        <v>128</v>
      </c>
      <c r="B30" s="23" t="s">
        <v>129</v>
      </c>
      <c r="C30" s="25">
        <f t="shared" si="0"/>
        <v>0.61</v>
      </c>
      <c r="D30" s="74"/>
      <c r="E30" s="84">
        <v>0.61</v>
      </c>
    </row>
    <row r="31" spans="1:5" ht="15.75" customHeight="1">
      <c r="A31" s="12" t="s">
        <v>130</v>
      </c>
      <c r="B31" s="23" t="s">
        <v>131</v>
      </c>
      <c r="C31" s="25">
        <f t="shared" si="0"/>
        <v>443.25</v>
      </c>
      <c r="D31" s="74"/>
      <c r="E31" s="84">
        <v>443.25</v>
      </c>
    </row>
    <row r="32" spans="1:5" s="1" customFormat="1" ht="15.75" customHeight="1">
      <c r="A32" s="81" t="s">
        <v>132</v>
      </c>
      <c r="B32" s="82" t="s">
        <v>133</v>
      </c>
      <c r="C32" s="25">
        <f t="shared" si="0"/>
        <v>26.54</v>
      </c>
      <c r="D32" s="70"/>
      <c r="E32" s="85">
        <v>26.54</v>
      </c>
    </row>
    <row r="33" spans="1:5" ht="15.75" customHeight="1">
      <c r="A33" s="12" t="s">
        <v>156</v>
      </c>
      <c r="B33" s="23" t="s">
        <v>157</v>
      </c>
      <c r="C33" s="25">
        <f t="shared" si="0"/>
        <v>51.91</v>
      </c>
      <c r="D33" s="74"/>
      <c r="E33" s="84">
        <v>51.91</v>
      </c>
    </row>
    <row r="34" spans="1:5" ht="15.75" customHeight="1">
      <c r="A34" s="12" t="s">
        <v>134</v>
      </c>
      <c r="B34" s="23" t="s">
        <v>135</v>
      </c>
      <c r="C34" s="25">
        <f t="shared" si="0"/>
        <v>67.97</v>
      </c>
      <c r="D34" s="74"/>
      <c r="E34" s="84">
        <v>67.97</v>
      </c>
    </row>
    <row r="35" spans="1:5" ht="15.75" customHeight="1">
      <c r="A35" s="12" t="s">
        <v>136</v>
      </c>
      <c r="B35" s="23" t="s">
        <v>137</v>
      </c>
      <c r="C35" s="25">
        <f t="shared" si="0"/>
        <v>289.65</v>
      </c>
      <c r="D35" s="74"/>
      <c r="E35" s="84">
        <v>289.65</v>
      </c>
    </row>
    <row r="36" spans="1:5" s="1" customFormat="1" ht="15.75" customHeight="1">
      <c r="A36" s="77" t="s">
        <v>138</v>
      </c>
      <c r="B36" s="78" t="s">
        <v>139</v>
      </c>
      <c r="C36" s="79">
        <f t="shared" si="0"/>
        <v>116.03</v>
      </c>
      <c r="D36" s="75"/>
      <c r="E36" s="75">
        <f>SUM(E37:E39)</f>
        <v>116.03</v>
      </c>
    </row>
    <row r="37" spans="1:5" ht="15.75" customHeight="1">
      <c r="A37" s="12" t="s">
        <v>140</v>
      </c>
      <c r="B37" s="23" t="s">
        <v>141</v>
      </c>
      <c r="C37" s="25">
        <f t="shared" si="0"/>
        <v>16.33</v>
      </c>
      <c r="D37" s="74"/>
      <c r="E37" s="84">
        <v>16.33</v>
      </c>
    </row>
    <row r="38" spans="1:5" ht="15.75" customHeight="1">
      <c r="A38" s="12" t="s">
        <v>142</v>
      </c>
      <c r="B38" s="23" t="s">
        <v>143</v>
      </c>
      <c r="C38" s="25">
        <f t="shared" si="0"/>
        <v>32.69</v>
      </c>
      <c r="D38" s="74"/>
      <c r="E38" s="84">
        <v>32.69</v>
      </c>
    </row>
    <row r="39" spans="1:5" ht="15.75" customHeight="1">
      <c r="A39" s="12" t="s">
        <v>144</v>
      </c>
      <c r="B39" s="23" t="s">
        <v>145</v>
      </c>
      <c r="C39" s="25">
        <f t="shared" si="0"/>
        <v>67.01</v>
      </c>
      <c r="D39" s="74"/>
      <c r="E39" s="84">
        <v>67.01</v>
      </c>
    </row>
    <row r="40" spans="1:5" s="1" customFormat="1" ht="15.75" customHeight="1">
      <c r="A40" s="77" t="s">
        <v>146</v>
      </c>
      <c r="B40" s="78" t="s">
        <v>147</v>
      </c>
      <c r="C40" s="79">
        <f t="shared" si="0"/>
        <v>70</v>
      </c>
      <c r="D40" s="79"/>
      <c r="E40" s="79">
        <f>E41</f>
        <v>70</v>
      </c>
    </row>
    <row r="41" spans="1:5" ht="15.75" customHeight="1">
      <c r="A41" s="12" t="s">
        <v>148</v>
      </c>
      <c r="B41" s="23" t="s">
        <v>149</v>
      </c>
      <c r="C41" s="25">
        <f t="shared" si="0"/>
        <v>70</v>
      </c>
      <c r="D41" s="36"/>
      <c r="E41" s="36">
        <v>70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" right="0.59" top="0.59" bottom="0.59" header="0.5" footer="0.5"/>
  <pageSetup fitToHeight="0" fitToWidth="1" horizontalDpi="300" verticalDpi="3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zoomScalePageLayoutView="0" workbookViewId="0" topLeftCell="A1">
      <selection activeCell="D14" sqref="D14"/>
    </sheetView>
  </sheetViews>
  <sheetFormatPr defaultColWidth="9.140625" defaultRowHeight="12.75" customHeight="1"/>
  <cols>
    <col min="1" max="1" width="22.28125" style="2" customWidth="1"/>
    <col min="2" max="7" width="18.421875" style="2" customWidth="1"/>
    <col min="8" max="9" width="9.140625" style="2" customWidth="1"/>
  </cols>
  <sheetData>
    <row r="1" spans="3:7" ht="24.75" customHeight="1">
      <c r="C1" s="29"/>
      <c r="D1" s="29"/>
      <c r="E1" s="29"/>
      <c r="F1" s="29"/>
      <c r="G1" s="17" t="s">
        <v>59</v>
      </c>
    </row>
    <row r="2" spans="1:7" ht="29.25" customHeight="1">
      <c r="A2" s="125" t="s">
        <v>368</v>
      </c>
      <c r="B2" s="125"/>
      <c r="C2" s="125"/>
      <c r="D2" s="125"/>
      <c r="E2" s="125"/>
      <c r="F2" s="125"/>
      <c r="G2" s="125"/>
    </row>
    <row r="3" spans="1:7" ht="19.5" customHeight="1">
      <c r="A3" s="6"/>
      <c r="B3" s="30"/>
      <c r="C3" s="30"/>
      <c r="D3" s="30"/>
      <c r="E3" s="30"/>
      <c r="F3" s="30"/>
      <c r="G3" s="31" t="s">
        <v>60</v>
      </c>
    </row>
    <row r="4" spans="1:7" ht="24" customHeight="1">
      <c r="A4" s="124" t="s">
        <v>20</v>
      </c>
      <c r="B4" s="124" t="s">
        <v>61</v>
      </c>
      <c r="C4" s="123" t="s">
        <v>62</v>
      </c>
      <c r="D4" s="124" t="s">
        <v>63</v>
      </c>
      <c r="E4" s="124"/>
      <c r="F4" s="124"/>
      <c r="G4" s="123" t="s">
        <v>64</v>
      </c>
    </row>
    <row r="5" spans="1:7" ht="8.25" customHeight="1">
      <c r="A5" s="124"/>
      <c r="B5" s="124"/>
      <c r="C5" s="123"/>
      <c r="D5" s="123" t="s">
        <v>23</v>
      </c>
      <c r="E5" s="123" t="s">
        <v>65</v>
      </c>
      <c r="F5" s="123" t="s">
        <v>66</v>
      </c>
      <c r="G5" s="123"/>
    </row>
    <row r="6" spans="1:7" ht="0.75" customHeight="1">
      <c r="A6" s="124"/>
      <c r="B6" s="124"/>
      <c r="C6" s="123"/>
      <c r="D6" s="123"/>
      <c r="E6" s="123"/>
      <c r="F6" s="123"/>
      <c r="G6" s="123"/>
    </row>
    <row r="7" spans="1:7" ht="18" customHeight="1">
      <c r="A7" s="124"/>
      <c r="B7" s="124"/>
      <c r="C7" s="123"/>
      <c r="D7" s="123"/>
      <c r="E7" s="123"/>
      <c r="F7" s="123"/>
      <c r="G7" s="123"/>
    </row>
    <row r="8" spans="1:7" ht="22.5" customHeight="1">
      <c r="A8" s="33" t="s">
        <v>67</v>
      </c>
      <c r="B8" s="33" t="s">
        <v>68</v>
      </c>
      <c r="C8" s="33" t="s">
        <v>69</v>
      </c>
      <c r="D8" s="33" t="s">
        <v>70</v>
      </c>
      <c r="E8" s="33" t="s">
        <v>71</v>
      </c>
      <c r="F8" s="33" t="s">
        <v>72</v>
      </c>
      <c r="G8" s="33" t="s">
        <v>73</v>
      </c>
    </row>
    <row r="9" spans="1:7" ht="18" customHeight="1">
      <c r="A9" s="34" t="s">
        <v>21</v>
      </c>
      <c r="B9" s="13">
        <f>C9+D9+G9</f>
        <v>4</v>
      </c>
      <c r="C9" s="13">
        <f>C10</f>
        <v>0</v>
      </c>
      <c r="D9" s="13">
        <f>E9+F9</f>
        <v>0</v>
      </c>
      <c r="E9" s="13">
        <f>E10</f>
        <v>0</v>
      </c>
      <c r="F9" s="13">
        <f>F10</f>
        <v>0</v>
      </c>
      <c r="G9" s="13">
        <f>G10</f>
        <v>4</v>
      </c>
    </row>
    <row r="10" spans="1:7" ht="18" customHeight="1">
      <c r="A10" s="110" t="s">
        <v>367</v>
      </c>
      <c r="B10" s="13">
        <f>C10+D10+G10</f>
        <v>4</v>
      </c>
      <c r="C10" s="13">
        <v>0</v>
      </c>
      <c r="D10" s="13">
        <f>E10+F10</f>
        <v>0</v>
      </c>
      <c r="E10" s="13">
        <v>0</v>
      </c>
      <c r="F10" s="13">
        <v>0</v>
      </c>
      <c r="G10" s="13">
        <v>4</v>
      </c>
    </row>
    <row r="11" spans="1:7" ht="18" customHeight="1">
      <c r="A11" s="35"/>
      <c r="B11" s="13"/>
      <c r="C11" s="13"/>
      <c r="D11" s="13"/>
      <c r="E11" s="13"/>
      <c r="F11" s="13"/>
      <c r="G11" s="13"/>
    </row>
    <row r="12" spans="1:7" ht="18" customHeight="1">
      <c r="A12" s="35"/>
      <c r="B12" s="13"/>
      <c r="C12" s="13"/>
      <c r="D12" s="13"/>
      <c r="E12" s="13"/>
      <c r="F12" s="13"/>
      <c r="G12" s="13"/>
    </row>
    <row r="13" spans="1:7" ht="18" customHeight="1">
      <c r="A13" s="35"/>
      <c r="B13" s="13"/>
      <c r="C13" s="13"/>
      <c r="D13" s="13"/>
      <c r="E13" s="13"/>
      <c r="F13" s="13"/>
      <c r="G13" s="13"/>
    </row>
    <row r="14" spans="1:7" ht="18" customHeight="1">
      <c r="A14" s="35"/>
      <c r="B14" s="13"/>
      <c r="C14" s="13"/>
      <c r="D14" s="13"/>
      <c r="E14" s="13"/>
      <c r="F14" s="13"/>
      <c r="G14" s="13"/>
    </row>
    <row r="15" spans="1:7" ht="18" customHeight="1">
      <c r="A15" s="35"/>
      <c r="B15" s="13"/>
      <c r="C15" s="13"/>
      <c r="D15" s="13"/>
      <c r="E15" s="13"/>
      <c r="F15" s="13"/>
      <c r="G15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D4:F4"/>
    <mergeCell ref="A4:A7"/>
    <mergeCell ref="B4:B7"/>
    <mergeCell ref="C4:C7"/>
    <mergeCell ref="D5:D7"/>
    <mergeCell ref="G4:G7"/>
    <mergeCell ref="E5:E7"/>
    <mergeCell ref="F5:F7"/>
  </mergeCells>
  <printOptions horizontalCentered="1"/>
  <pageMargins left="0.59" right="0.59" top="0.59" bottom="0.59" header="0.5" footer="0.5"/>
  <pageSetup fitToHeight="0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zoomScalePageLayoutView="0" workbookViewId="0" topLeftCell="A1">
      <selection activeCell="A9" sqref="A9:E9"/>
    </sheetView>
  </sheetViews>
  <sheetFormatPr defaultColWidth="9.140625" defaultRowHeight="12.75" customHeight="1"/>
  <cols>
    <col min="1" max="1" width="19.00390625" style="2" customWidth="1"/>
    <col min="2" max="2" width="42.57421875" style="2" customWidth="1"/>
    <col min="3" max="5" width="26.8515625" style="2" customWidth="1"/>
    <col min="6" max="10" width="19.57421875" style="2" customWidth="1"/>
    <col min="11" max="11" width="9.140625" style="2" customWidth="1"/>
  </cols>
  <sheetData>
    <row r="1" spans="1:10" ht="19.5" customHeight="1">
      <c r="A1" s="14"/>
      <c r="B1" s="15"/>
      <c r="C1" s="16"/>
      <c r="D1" s="16"/>
      <c r="E1" s="17" t="s">
        <v>74</v>
      </c>
      <c r="F1" s="18"/>
      <c r="G1" s="18"/>
      <c r="H1" s="18"/>
      <c r="I1" s="18"/>
      <c r="J1" s="18"/>
    </row>
    <row r="2" spans="1:10" ht="24" customHeight="1">
      <c r="A2" s="117" t="s">
        <v>374</v>
      </c>
      <c r="B2" s="117"/>
      <c r="C2" s="117"/>
      <c r="D2" s="117"/>
      <c r="E2" s="117"/>
      <c r="F2" s="19"/>
      <c r="G2" s="19"/>
      <c r="H2" s="19"/>
      <c r="I2" s="18"/>
      <c r="J2" s="18"/>
    </row>
    <row r="3" spans="1:10" ht="19.5" customHeight="1">
      <c r="A3" s="6"/>
      <c r="B3" s="20"/>
      <c r="C3" s="16"/>
      <c r="D3" s="16"/>
      <c r="E3" s="4" t="s">
        <v>1</v>
      </c>
      <c r="F3" s="18"/>
      <c r="G3" s="18"/>
      <c r="H3" s="18"/>
      <c r="I3" s="18"/>
      <c r="J3" s="18"/>
    </row>
    <row r="4" spans="1:10" ht="21.75" customHeight="1">
      <c r="A4" s="122" t="s">
        <v>36</v>
      </c>
      <c r="B4" s="122" t="s">
        <v>37</v>
      </c>
      <c r="C4" s="122" t="s">
        <v>75</v>
      </c>
      <c r="D4" s="122"/>
      <c r="E4" s="122"/>
      <c r="F4" s="18"/>
      <c r="G4" s="18"/>
      <c r="H4" s="18"/>
      <c r="I4" s="18"/>
      <c r="J4" s="18"/>
    </row>
    <row r="5" spans="1:10" ht="26.25" customHeight="1">
      <c r="A5" s="122"/>
      <c r="B5" s="122"/>
      <c r="C5" s="9" t="s">
        <v>52</v>
      </c>
      <c r="D5" s="9" t="s">
        <v>39</v>
      </c>
      <c r="E5" s="9" t="s">
        <v>40</v>
      </c>
      <c r="F5" s="15"/>
      <c r="G5" s="15"/>
      <c r="H5" s="15"/>
      <c r="I5" s="15"/>
      <c r="J5" s="15"/>
    </row>
    <row r="6" spans="1:10" ht="15.75" customHeight="1">
      <c r="A6" s="21" t="s">
        <v>34</v>
      </c>
      <c r="B6" s="21" t="s">
        <v>34</v>
      </c>
      <c r="C6" s="22">
        <v>1</v>
      </c>
      <c r="D6" s="22">
        <v>2</v>
      </c>
      <c r="E6" s="22">
        <v>3</v>
      </c>
      <c r="F6" s="18"/>
      <c r="G6" s="18"/>
      <c r="H6" s="18"/>
      <c r="I6" s="18"/>
      <c r="J6" s="18"/>
    </row>
    <row r="7" spans="1:10" ht="15.75" customHeight="1">
      <c r="A7" s="12"/>
      <c r="B7" s="23"/>
      <c r="C7" s="24">
        <v>0</v>
      </c>
      <c r="D7" s="24">
        <v>0</v>
      </c>
      <c r="E7" s="25">
        <v>0</v>
      </c>
      <c r="F7" s="18"/>
      <c r="G7" s="18"/>
      <c r="H7" s="18"/>
      <c r="I7" s="18"/>
      <c r="J7" s="18"/>
    </row>
    <row r="8" spans="1:10" ht="15.75" customHeight="1">
      <c r="A8" s="26"/>
      <c r="B8" s="26"/>
      <c r="C8" s="27"/>
      <c r="D8" s="27"/>
      <c r="E8" s="28"/>
      <c r="F8" s="18"/>
      <c r="G8" s="18"/>
      <c r="H8" s="18"/>
      <c r="I8" s="18"/>
      <c r="J8" s="18"/>
    </row>
    <row r="9" spans="1:10" ht="19.5" customHeight="1">
      <c r="A9" s="126" t="s">
        <v>375</v>
      </c>
      <c r="B9" s="126"/>
      <c r="C9" s="126"/>
      <c r="D9" s="126"/>
      <c r="E9" s="126"/>
      <c r="F9" s="18"/>
      <c r="G9" s="18"/>
      <c r="H9" s="18"/>
      <c r="I9" s="18"/>
      <c r="J9" s="18"/>
    </row>
    <row r="10" spans="1:10" ht="19.5" customHeight="1">
      <c r="A10" s="18"/>
      <c r="B10" s="18"/>
      <c r="C10" s="16"/>
      <c r="D10" s="16"/>
      <c r="E10" s="16"/>
      <c r="F10" s="18"/>
      <c r="G10" s="18"/>
      <c r="H10" s="18"/>
      <c r="I10" s="18"/>
      <c r="J10" s="18"/>
    </row>
    <row r="11" spans="1:10" ht="19.5" customHeight="1">
      <c r="A11" s="18"/>
      <c r="B11" s="18"/>
      <c r="C11" s="16"/>
      <c r="D11" s="16"/>
      <c r="E11" s="16"/>
      <c r="F11" s="18"/>
      <c r="G11" s="18"/>
      <c r="H11" s="18"/>
      <c r="I11" s="18"/>
      <c r="J11" s="18"/>
    </row>
    <row r="12" spans="1:10" ht="19.5" customHeight="1">
      <c r="A12" s="18"/>
      <c r="B12" s="18"/>
      <c r="C12" s="16"/>
      <c r="D12" s="16"/>
      <c r="E12" s="16"/>
      <c r="F12" s="18"/>
      <c r="G12" s="18"/>
      <c r="H12" s="18"/>
      <c r="I12" s="18"/>
      <c r="J12" s="18"/>
    </row>
    <row r="13" spans="1:10" ht="19.5" customHeight="1">
      <c r="A13" s="18"/>
      <c r="B13" s="18"/>
      <c r="C13" s="16"/>
      <c r="D13" s="16"/>
      <c r="E13" s="16"/>
      <c r="F13" s="18"/>
      <c r="G13" s="18"/>
      <c r="H13" s="18"/>
      <c r="I13" s="18"/>
      <c r="J13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9:E9"/>
    <mergeCell ref="A2:E2"/>
    <mergeCell ref="C4:E4"/>
    <mergeCell ref="A4:A5"/>
    <mergeCell ref="B4:B5"/>
  </mergeCells>
  <printOptions horizontalCentered="1"/>
  <pageMargins left="0.59" right="0.59" top="0.59" bottom="0.59" header="0.5" footer="0.5"/>
  <pageSetup fitToHeight="0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yy</cp:lastModifiedBy>
  <cp:lastPrinted>2021-03-12T00:11:04Z</cp:lastPrinted>
  <dcterms:created xsi:type="dcterms:W3CDTF">2021-02-03T08:44:52Z</dcterms:created>
  <dcterms:modified xsi:type="dcterms:W3CDTF">2021-03-31T02:25:12Z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